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65" tabRatio="729" activeTab="0"/>
  </bookViews>
  <sheets>
    <sheet name="Emerging Markets Equity" sheetId="1" r:id="rId1"/>
    <sheet name="Focused International Equity" sheetId="2" r:id="rId2"/>
    <sheet name="International Capital Opps" sheetId="3" r:id="rId3"/>
    <sheet name="International Equity" sheetId="4" r:id="rId4"/>
    <sheet name="International Value" sheetId="5" r:id="rId5"/>
  </sheets>
  <definedNames>
    <definedName name="DisDates">#REF!</definedName>
    <definedName name="F_SHS">#REF!</definedName>
    <definedName name="FUND_NAV">#REF!</definedName>
    <definedName name="FUND_SHS">#REF!</definedName>
    <definedName name="NAFUND">#REF!</definedName>
    <definedName name="_xlnm.Print_Area" localSheetId="0">'Emerging Markets Equity'!$A$1:$G$35</definedName>
    <definedName name="_xlnm.Print_Area" localSheetId="1">'Focused International Equity'!$A$1:$G$42</definedName>
    <definedName name="_xlnm.Print_Area" localSheetId="2">'International Capital Opps'!$A$1:$G$39</definedName>
    <definedName name="_xlnm.Print_Area" localSheetId="3">'International Equity'!$A$1:$G$44</definedName>
    <definedName name="_xlnm.Print_Area" localSheetId="4">'International Value'!$A$1:$G$42</definedName>
    <definedName name="_xlnm.Print_Titles" localSheetId="0">'Emerging Markets Equity'!$9:$9</definedName>
    <definedName name="_xlnm.Print_Titles" localSheetId="1">'Focused International Equity'!$9:$9</definedName>
    <definedName name="_xlnm.Print_Titles" localSheetId="2">'International Capital Opps'!$9:$9</definedName>
    <definedName name="_xlnm.Print_Titles" localSheetId="3">'International Equity'!$9:$9</definedName>
    <definedName name="_xlnm.Print_Titles" localSheetId="4">'International Value'!$9:$9</definedName>
  </definedNames>
  <calcPr fullCalcOnLoad="1"/>
</workbook>
</file>

<file path=xl/sharedStrings.xml><?xml version="1.0" encoding="utf-8"?>
<sst xmlns="http://schemas.openxmlformats.org/spreadsheetml/2006/main" count="229" uniqueCount="77">
  <si>
    <t>Total</t>
  </si>
  <si>
    <t>Country</t>
  </si>
  <si>
    <t>Foreign Source Taxable Income ($)</t>
  </si>
  <si>
    <t>Ineligible Foreign Source Taxable Income Sec on Loan ($)</t>
  </si>
  <si>
    <t>Eligible for Section 853 Election</t>
  </si>
  <si>
    <t>Ineligible for Section 853 Election</t>
  </si>
  <si>
    <t>Foreign Taxes Paid ($)</t>
  </si>
  <si>
    <t>India</t>
  </si>
  <si>
    <t>Japan</t>
  </si>
  <si>
    <t>South Korea</t>
  </si>
  <si>
    <t>Taiwan</t>
  </si>
  <si>
    <t>Outstanding shares</t>
  </si>
  <si>
    <t>Statement Pursuant to §1.853-4</t>
  </si>
  <si>
    <t>Bermuda</t>
  </si>
  <si>
    <t>Canada</t>
  </si>
  <si>
    <t>Denmark</t>
  </si>
  <si>
    <t>Finland</t>
  </si>
  <si>
    <t>France</t>
  </si>
  <si>
    <t>Germany</t>
  </si>
  <si>
    <t>Ireland</t>
  </si>
  <si>
    <t>Italy</t>
  </si>
  <si>
    <t>Netherlands</t>
  </si>
  <si>
    <t>Portugal</t>
  </si>
  <si>
    <t>Spain</t>
  </si>
  <si>
    <t>Switzerland</t>
  </si>
  <si>
    <t>United Kingdom</t>
  </si>
  <si>
    <t>(ST CGs from Tax Dept.)</t>
  </si>
  <si>
    <t>United States</t>
  </si>
  <si>
    <t>ST Cap Gains Paid</t>
  </si>
  <si>
    <t>Foreign Source Taxable Income Per Share *</t>
  </si>
  <si>
    <t xml:space="preserve">Foreign Taxes Paid per Share </t>
  </si>
  <si>
    <t>Ord Income Paid</t>
  </si>
  <si>
    <t>Foreign Tax Gross UP</t>
  </si>
  <si>
    <t>Box 1a Income Distrib</t>
  </si>
  <si>
    <t>Input off DPS</t>
  </si>
  <si>
    <t>For Tax Purpose</t>
  </si>
  <si>
    <t>only</t>
  </si>
  <si>
    <t>FYE: 10/31/21</t>
  </si>
  <si>
    <t xml:space="preserve">Putnam Focused International Equity Fund </t>
  </si>
  <si>
    <t>EIN: 04-6145734</t>
  </si>
  <si>
    <t xml:space="preserve">DST Code: 0044, 0244, 0444, 0844, 8844, 1844 </t>
  </si>
  <si>
    <t>The fund is hereby electing to apply code section 853 for the taxable year ending October 31, 2021, and agrees to provide all information as required by §1.853-4(c).</t>
  </si>
  <si>
    <t xml:space="preserve">*The per-share data is based on the fund's year-end shares outstanding as of October 31, 2021. </t>
  </si>
  <si>
    <t>In a notice to shareholders included in the fund's audited financial statements for the year ended October 31, 2021, the fund designated the amounts of foreign source income and foreign taxes paid as shown above. The financial statements were available to shareholders within 60 days of the fund's year-end.</t>
  </si>
  <si>
    <t>Putnam International Capital Opportunities Fund</t>
  </si>
  <si>
    <t>EIN: 04-3296117</t>
  </si>
  <si>
    <t>FYE: 08/31/21</t>
  </si>
  <si>
    <t>DST Code: 0050, 0250, 0450, 0850, 1850, 8850</t>
  </si>
  <si>
    <t>The fund is hereby electing to apply code section 853 for the taxable year ending August 31, 2021, and agrees to provide all information as required by §1.853-4(c).</t>
  </si>
  <si>
    <t>Australia</t>
  </si>
  <si>
    <t>Cyprus</t>
  </si>
  <si>
    <t>Greece</t>
  </si>
  <si>
    <t>Mexico</t>
  </si>
  <si>
    <t xml:space="preserve">*The per-share data is based on the fund's year-end shares outstanding as of August 31, 2021. </t>
  </si>
  <si>
    <t>In a notice to shareholders included in the fund's audited financial statements for the year ended August 31, 2021, the fund designated the amounts of foreign source income and foreign taxes paid as shown above. The financial statements were available to shareholders within 60 days of the fund's year-end.</t>
  </si>
  <si>
    <t>Putnam International Value Fund</t>
  </si>
  <si>
    <t>EIN: 04-3299786</t>
  </si>
  <si>
    <t>FYE: 06/30/21</t>
  </si>
  <si>
    <t>DST Code:0051, 0251, 0451, 0851, 1851, 8851</t>
  </si>
  <si>
    <t>The fund is hereby electing to apply code section 853 for the taxable year ending June 30,2021, and agrees to provide all information as required by §1.853-4(c).</t>
  </si>
  <si>
    <t>Hong Kong</t>
  </si>
  <si>
    <t>Norway</t>
  </si>
  <si>
    <t>Singapore</t>
  </si>
  <si>
    <t>Sweden</t>
  </si>
  <si>
    <t xml:space="preserve">*The per-share data is based on the fund's year-end shares outstanding as of June 30,2021. </t>
  </si>
  <si>
    <t>In a notice to shareholders included in the fund's audited financial statements for the year ended June 30,2021, the fund designated the amounts of foreign source income and foreign taxes paid as shown above. The financial statements were available to shareholders within 60 days of the fund's year-end.</t>
  </si>
  <si>
    <t>Putnam International Equity Fund</t>
  </si>
  <si>
    <t>EIN: 04-6661045</t>
  </si>
  <si>
    <t>DST Code: 0035, 0235, 0435, 0835, 1835, 7835, 8835</t>
  </si>
  <si>
    <t>Austria</t>
  </si>
  <si>
    <t>China</t>
  </si>
  <si>
    <t>Russia</t>
  </si>
  <si>
    <t>Putnam Emerging Markets Equity Fund</t>
  </si>
  <si>
    <t>EIN: 26-2670607</t>
  </si>
  <si>
    <t xml:space="preserve">DST Code: 0059, 0259, 0459, 0859, 1859, 8859  </t>
  </si>
  <si>
    <t>Brazil</t>
  </si>
  <si>
    <t>Poland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</si>
</sst>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
    <numFmt numFmtId="166" formatCode="#,##0.000000"/>
    <numFmt numFmtId="167" formatCode="#,##0.0000"/>
    <numFmt numFmtId="168" formatCode="#,##0.000"/>
    <numFmt numFmtId="169" formatCode="#,##0.0"/>
    <numFmt numFmtId="170" formatCode="0.000"/>
    <numFmt numFmtId="171" formatCode="0.00_);\(0.00\)"/>
    <numFmt numFmtId="172" formatCode="#,##0.000_);\(#,##0.000\)"/>
    <numFmt numFmtId="173" formatCode="_(* #,##0.000_);_(* \(#,##0.000\);_(* &quot;-&quot;??_);_(@_)"/>
    <numFmt numFmtId="174" formatCode="_(* #,##0.0_);_(* \(#,##0.0\);_(* &quot;-&quot;??_);_(@_)"/>
    <numFmt numFmtId="175" formatCode="_(* #,##0_);_(* \(#,##0\);_(* &quot;-&quot;??_);_(@_)"/>
    <numFmt numFmtId="176" formatCode="000"/>
    <numFmt numFmtId="177" formatCode="&quot;$&quot;#,##0"/>
    <numFmt numFmtId="178" formatCode="[$$-C09]#,##0;\-[$$-C09]#,##0"/>
    <numFmt numFmtId="179" formatCode="[$$-409]#,##0"/>
    <numFmt numFmtId="180" formatCode="00000.000000"/>
    <numFmt numFmtId="181" formatCode="m/d"/>
    <numFmt numFmtId="182" formatCode="&quot;$&quot;#,##0.000"/>
    <numFmt numFmtId="183" formatCode="&quot;$&quot;#,##0.000_);\(&quot;$&quot;#,##0.000\)"/>
    <numFmt numFmtId="184" formatCode="&quot;$&quot;#,##0.0000"/>
    <numFmt numFmtId="185" formatCode="yyyymmdd"/>
    <numFmt numFmtId="186" formatCode="0.0"/>
    <numFmt numFmtId="187" formatCode="mm/dd/yyyy"/>
    <numFmt numFmtId="188" formatCode="0.000%"/>
    <numFmt numFmtId="189" formatCode="m/d;@"/>
    <numFmt numFmtId="190" formatCode="[$-F800]dddd\,\ mmmm\ dd\,\ yyyy"/>
    <numFmt numFmtId="191" formatCode="[$-409]h:mm:ss\ AM/PM"/>
    <numFmt numFmtId="192" formatCode="0.0000"/>
    <numFmt numFmtId="193" formatCode="&quot;$&quot;#,##0.0000_);\(&quot;$&quot;#,##0.0000\)"/>
    <numFmt numFmtId="194" formatCode="#,##0;[Red]#,##0"/>
    <numFmt numFmtId="195" formatCode="m/d/yy;@"/>
    <numFmt numFmtId="196" formatCode="&quot;$&quot;#,##0.00"/>
    <numFmt numFmtId="197" formatCode="&quot;Yes&quot;;&quot;Yes&quot;;&quot;No&quot;"/>
    <numFmt numFmtId="198" formatCode="&quot;True&quot;;&quot;True&quot;;&quot;False&quot;"/>
    <numFmt numFmtId="199" formatCode="&quot;On&quot;;&quot;On&quot;;&quot;Off&quot;"/>
    <numFmt numFmtId="200" formatCode="[$€-2]\ #,##0.00_);[Red]\([$€-2]\ #,##0.00\)"/>
    <numFmt numFmtId="201" formatCode="[$-409]d\-mmm;@"/>
    <numFmt numFmtId="202" formatCode="mm/d/yyyy"/>
    <numFmt numFmtId="203" formatCode="mm/dd/yy;@"/>
    <numFmt numFmtId="204" formatCode="[$-409]dddd\,\ mmmm\ dd\,\ yyyy"/>
    <numFmt numFmtId="205" formatCode="_(&quot;$&quot;* #,##0_);_(&quot;$&quot;* \(#,##0\);_(&quot;$&quot;* &quot;-&quot;??_);_(@_)"/>
    <numFmt numFmtId="206" formatCode="#,##0.000;\(#,##0.000\)"/>
    <numFmt numFmtId="207" formatCode="#,##0.00;\(#,##0.00\)"/>
    <numFmt numFmtId="208" formatCode="#,##0.0;\(#,##0.0\)"/>
    <numFmt numFmtId="209" formatCode="#,##0;\(#,##0\)"/>
    <numFmt numFmtId="210" formatCode="_(&quot;$&quot;* #,##0.0_);_(&quot;$&quot;* \(#,##0.0\);_(&quot;$&quot;* &quot;-&quot;??_);_(@_)"/>
    <numFmt numFmtId="211" formatCode="0000"/>
    <numFmt numFmtId="212" formatCode="000.00000000%"/>
    <numFmt numFmtId="213" formatCode="0.00000"/>
    <numFmt numFmtId="214" formatCode="0.00%;\(0.00%\)"/>
    <numFmt numFmtId="215" formatCode="#,##0.0_);\(#,##0.0\)"/>
    <numFmt numFmtId="216" formatCode="#,##0.0000_);\(#,##0.0000\)"/>
    <numFmt numFmtId="217" formatCode="#,##0.00000_);\(#,##0.00000\)"/>
    <numFmt numFmtId="218" formatCode="#,##0.000_);[Red]\(#,##0.000\)"/>
    <numFmt numFmtId="219" formatCode="#,##0.0000_);[Red]\(#,##0.0000\)"/>
    <numFmt numFmtId="220" formatCode="#,##0.00000_);[Red]\(#,##0.00000\)"/>
    <numFmt numFmtId="221" formatCode="#,##0.000000_);[Red]\(#,##0.000000\)"/>
    <numFmt numFmtId="222" formatCode="0.00000%;\(0.00000%\)"/>
  </numFmts>
  <fonts count="31">
    <font>
      <sz val="10"/>
      <name val="Arial"/>
      <family val="0"/>
    </font>
    <font>
      <u val="single"/>
      <sz val="10"/>
      <color indexed="36"/>
      <name val="Arial"/>
      <family val="2"/>
    </font>
    <font>
      <u val="single"/>
      <sz val="10"/>
      <color indexed="12"/>
      <name val="Arial"/>
      <family val="2"/>
    </font>
    <font>
      <sz val="10"/>
      <name val="Gotham C2 Text"/>
      <family val="3"/>
    </font>
    <font>
      <b/>
      <sz val="10"/>
      <color indexed="9"/>
      <name val="Gotham C2 Tex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Gotham C2 Text"/>
      <family val="3"/>
    </font>
    <font>
      <sz val="10"/>
      <color indexed="10"/>
      <name val="Gotham C2 Text"/>
      <family val="3"/>
    </font>
    <font>
      <sz val="10"/>
      <color indexed="12"/>
      <name val="Gotham C2 Text"/>
      <family val="3"/>
    </font>
    <font>
      <b/>
      <sz val="8"/>
      <name val="Gotham C2 Text"/>
      <family val="3"/>
    </font>
    <font>
      <i/>
      <sz val="8"/>
      <color indexed="10"/>
      <name val="Gotham C2 Text"/>
      <family val="3"/>
    </font>
    <font>
      <sz val="10"/>
      <color rgb="FF0000CC"/>
      <name val="Gotham C2 Text"/>
      <family val="3"/>
    </font>
    <font>
      <i/>
      <sz val="8"/>
      <color rgb="FFFF0000"/>
      <name val="Gotham C2 Text"/>
      <family val="3"/>
    </font>
    <font>
      <sz val="10"/>
      <color rgb="FFFF0000"/>
      <name val="Gotham C2 Text"/>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double"/>
    </border>
    <border>
      <left>
        <color indexed="63"/>
      </left>
      <right>
        <color indexed="63"/>
      </right>
      <top>
        <color indexed="63"/>
      </top>
      <bottom style="hair">
        <color theme="0"/>
      </bottom>
    </border>
    <border>
      <left>
        <color indexed="63"/>
      </left>
      <right style="hair">
        <color theme="0"/>
      </right>
      <top>
        <color indexed="63"/>
      </top>
      <bottom>
        <color indexed="63"/>
      </bottom>
    </border>
    <border>
      <left style="hair">
        <color theme="0"/>
      </left>
      <right style="hair">
        <color theme="0"/>
      </right>
      <top>
        <color indexed="63"/>
      </top>
      <bottom>
        <color indexed="63"/>
      </bottom>
    </border>
    <border>
      <left style="hair">
        <color theme="0"/>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hair">
        <color theme="0"/>
      </left>
      <right>
        <color indexed="63"/>
      </right>
      <top>
        <color indexed="63"/>
      </top>
      <bottom style="hair">
        <color theme="0"/>
      </bottom>
    </border>
    <border>
      <left>
        <color indexed="63"/>
      </left>
      <right style="hair">
        <color theme="0"/>
      </right>
      <top>
        <color indexed="63"/>
      </top>
      <bottom style="hair">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5">
    <xf numFmtId="0" fontId="0" fillId="0" borderId="0" xfId="0" applyAlignment="1">
      <alignment/>
    </xf>
    <xf numFmtId="0" fontId="3" fillId="0" borderId="0" xfId="0" applyFont="1" applyAlignment="1">
      <alignment vertical="top"/>
    </xf>
    <xf numFmtId="0" fontId="3" fillId="0" borderId="0" xfId="0" applyFont="1" applyBorder="1" applyAlignment="1">
      <alignment vertical="top"/>
    </xf>
    <xf numFmtId="0" fontId="4" fillId="24" borderId="0" xfId="0" applyFont="1" applyFill="1" applyBorder="1" applyAlignment="1">
      <alignment horizontal="center" wrapText="1"/>
    </xf>
    <xf numFmtId="0" fontId="3" fillId="0" borderId="0" xfId="0" applyFont="1" applyBorder="1" applyAlignment="1">
      <alignment vertical="top" wrapText="1"/>
    </xf>
    <xf numFmtId="0" fontId="3" fillId="0" borderId="10" xfId="0" applyFont="1" applyBorder="1" applyAlignment="1">
      <alignment vertical="top"/>
    </xf>
    <xf numFmtId="0" fontId="3" fillId="0" borderId="0" xfId="0" applyFont="1" applyAlignment="1">
      <alignment vertical="top" wrapText="1"/>
    </xf>
    <xf numFmtId="0" fontId="23" fillId="0" borderId="0" xfId="0" applyFont="1" applyAlignment="1">
      <alignment vertical="top"/>
    </xf>
    <xf numFmtId="0" fontId="4" fillId="24" borderId="11" xfId="0" applyFont="1" applyFill="1" applyBorder="1" applyAlignment="1">
      <alignment horizontal="center" wrapText="1"/>
    </xf>
    <xf numFmtId="0" fontId="4" fillId="24" borderId="12" xfId="0" applyFont="1" applyFill="1" applyBorder="1" applyAlignment="1" quotePrefix="1">
      <alignment wrapText="1"/>
    </xf>
    <xf numFmtId="0" fontId="4" fillId="24" borderId="13" xfId="0" applyFont="1" applyFill="1" applyBorder="1" applyAlignment="1">
      <alignment horizontal="center" wrapText="1"/>
    </xf>
    <xf numFmtId="0" fontId="4" fillId="24" borderId="14" xfId="0" applyFont="1" applyFill="1" applyBorder="1" applyAlignment="1">
      <alignment horizontal="center" wrapText="1"/>
    </xf>
    <xf numFmtId="0" fontId="4" fillId="24" borderId="12" xfId="0" applyFont="1" applyFill="1" applyBorder="1" applyAlignment="1">
      <alignment horizontal="center"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40" fontId="0" fillId="0" borderId="0" xfId="0" applyNumberFormat="1" applyFont="1" applyAlignment="1" applyProtection="1">
      <alignment/>
      <protection/>
    </xf>
    <xf numFmtId="0" fontId="23" fillId="0" borderId="0" xfId="0" applyFont="1" applyBorder="1" applyAlignment="1">
      <alignment vertical="top"/>
    </xf>
    <xf numFmtId="0" fontId="4" fillId="24" borderId="12" xfId="0" applyFont="1" applyFill="1" applyBorder="1" applyAlignment="1" quotePrefix="1">
      <alignment horizontal="center" wrapText="1"/>
    </xf>
    <xf numFmtId="40" fontId="24" fillId="0" borderId="0" xfId="0" applyNumberFormat="1" applyFont="1" applyFill="1" applyAlignment="1" applyProtection="1">
      <alignment/>
      <protection/>
    </xf>
    <xf numFmtId="0" fontId="3" fillId="0" borderId="0" xfId="0" applyFont="1" applyAlignment="1">
      <alignment vertical="center"/>
    </xf>
    <xf numFmtId="37" fontId="25" fillId="0" borderId="0" xfId="0" applyNumberFormat="1" applyFont="1" applyAlignment="1" applyProtection="1">
      <alignment/>
      <protection locked="0"/>
    </xf>
    <xf numFmtId="213" fontId="3" fillId="0" borderId="0" xfId="0" applyNumberFormat="1" applyFont="1" applyAlignment="1" applyProtection="1">
      <alignment/>
      <protection/>
    </xf>
    <xf numFmtId="40" fontId="3" fillId="0" borderId="0" xfId="0" applyNumberFormat="1" applyFont="1" applyAlignment="1" applyProtection="1">
      <alignment/>
      <protection/>
    </xf>
    <xf numFmtId="40" fontId="3" fillId="0" borderId="0" xfId="0" applyNumberFormat="1" applyFont="1" applyAlignment="1" applyProtection="1" quotePrefix="1">
      <alignment horizontal="left"/>
      <protection/>
    </xf>
    <xf numFmtId="37" fontId="3" fillId="0" borderId="10" xfId="0" applyNumberFormat="1" applyFont="1" applyBorder="1" applyAlignment="1">
      <alignment vertical="top"/>
    </xf>
    <xf numFmtId="217" fontId="3" fillId="0" borderId="10" xfId="0" applyNumberFormat="1" applyFont="1" applyBorder="1" applyAlignment="1">
      <alignment vertical="top"/>
    </xf>
    <xf numFmtId="40" fontId="0" fillId="0" borderId="15" xfId="0" applyNumberFormat="1" applyFont="1" applyFill="1" applyBorder="1" applyAlignment="1" applyProtection="1">
      <alignment/>
      <protection/>
    </xf>
    <xf numFmtId="37" fontId="28" fillId="0" borderId="16" xfId="0" applyNumberFormat="1" applyFont="1" applyBorder="1" applyAlignment="1" applyProtection="1">
      <alignment/>
      <protection locked="0"/>
    </xf>
    <xf numFmtId="40" fontId="0" fillId="0" borderId="17" xfId="0" applyNumberFormat="1" applyFont="1" applyFill="1" applyBorder="1" applyAlignment="1" applyProtection="1">
      <alignment/>
      <protection/>
    </xf>
    <xf numFmtId="37" fontId="3" fillId="0" borderId="0" xfId="0" applyNumberFormat="1" applyFont="1" applyFill="1" applyBorder="1" applyAlignment="1">
      <alignment vertical="top"/>
    </xf>
    <xf numFmtId="0" fontId="3" fillId="0" borderId="0" xfId="0" applyFont="1" applyFill="1" applyBorder="1" applyAlignment="1">
      <alignment vertical="top"/>
    </xf>
    <xf numFmtId="37" fontId="28" fillId="0" borderId="0" xfId="0" applyNumberFormat="1" applyFont="1" applyBorder="1" applyAlignment="1" applyProtection="1">
      <alignment/>
      <protection locked="0"/>
    </xf>
    <xf numFmtId="0" fontId="3" fillId="0" borderId="18" xfId="0" applyFont="1" applyBorder="1" applyAlignment="1">
      <alignment vertical="top"/>
    </xf>
    <xf numFmtId="40" fontId="0" fillId="0" borderId="19" xfId="0" applyNumberFormat="1" applyFont="1" applyFill="1" applyBorder="1" applyAlignment="1" applyProtection="1">
      <alignment/>
      <protection/>
    </xf>
    <xf numFmtId="37" fontId="3" fillId="0" borderId="20" xfId="0" applyNumberFormat="1" applyFont="1" applyBorder="1" applyAlignment="1" applyProtection="1">
      <alignment/>
      <protection locked="0"/>
    </xf>
    <xf numFmtId="0" fontId="23" fillId="25" borderId="21" xfId="0" applyFont="1" applyFill="1" applyBorder="1" applyAlignment="1">
      <alignment horizontal="center" vertical="top"/>
    </xf>
    <xf numFmtId="0" fontId="3" fillId="0" borderId="22" xfId="0" applyFont="1" applyBorder="1" applyAlignment="1">
      <alignment vertical="top"/>
    </xf>
    <xf numFmtId="0" fontId="29" fillId="0" borderId="16" xfId="0" applyFont="1" applyFill="1" applyBorder="1" applyAlignment="1">
      <alignment vertical="top"/>
    </xf>
    <xf numFmtId="0" fontId="29" fillId="0" borderId="0" xfId="0" applyFont="1" applyFill="1" applyBorder="1" applyAlignment="1">
      <alignment vertical="top"/>
    </xf>
    <xf numFmtId="0" fontId="26" fillId="0" borderId="23" xfId="0" applyFont="1" applyFill="1" applyBorder="1" applyAlignment="1">
      <alignment horizontal="right" vertical="top"/>
    </xf>
    <xf numFmtId="0" fontId="26" fillId="0" borderId="18" xfId="0" applyFont="1" applyFill="1" applyBorder="1" applyAlignment="1">
      <alignment horizontal="right" vertical="top"/>
    </xf>
    <xf numFmtId="37" fontId="3" fillId="0" borderId="0" xfId="0" applyNumberFormat="1" applyFont="1" applyAlignment="1" applyProtection="1">
      <alignment/>
      <protection locked="0"/>
    </xf>
    <xf numFmtId="0" fontId="30" fillId="0" borderId="0" xfId="0" applyFont="1" applyAlignment="1">
      <alignment vertical="top"/>
    </xf>
    <xf numFmtId="37" fontId="3" fillId="0" borderId="0" xfId="0" applyNumberFormat="1" applyFont="1" applyFill="1" applyAlignment="1" applyProtection="1">
      <alignment/>
      <protection locked="0"/>
    </xf>
    <xf numFmtId="37" fontId="3" fillId="0" borderId="0" xfId="0" applyNumberFormat="1" applyFont="1" applyFill="1" applyAlignment="1" applyProtection="1">
      <alignment/>
      <protection/>
    </xf>
    <xf numFmtId="213" fontId="3" fillId="0" borderId="0" xfId="0" applyNumberFormat="1" applyFont="1" applyFill="1" applyAlignment="1" applyProtection="1">
      <alignment/>
      <protection/>
    </xf>
    <xf numFmtId="220" fontId="0" fillId="0" borderId="0" xfId="0" applyNumberFormat="1" applyAlignment="1" applyProtection="1">
      <alignment/>
      <protection/>
    </xf>
    <xf numFmtId="0" fontId="23" fillId="0" borderId="0" xfId="57" applyFont="1" applyAlignment="1">
      <alignment vertical="top"/>
      <protection/>
    </xf>
    <xf numFmtId="0" fontId="3" fillId="0" borderId="0" xfId="57" applyFont="1" applyAlignment="1">
      <alignment vertical="top"/>
      <protection/>
    </xf>
    <xf numFmtId="40" fontId="24" fillId="0" borderId="0" xfId="0" applyNumberFormat="1" applyFont="1" applyAlignment="1">
      <alignment/>
    </xf>
    <xf numFmtId="0" fontId="4" fillId="24" borderId="0" xfId="0" applyFont="1" applyFill="1" applyAlignment="1">
      <alignment horizontal="center" wrapText="1"/>
    </xf>
    <xf numFmtId="213" fontId="3" fillId="0" borderId="0" xfId="0" applyNumberFormat="1" applyFont="1" applyAlignment="1">
      <alignment/>
    </xf>
    <xf numFmtId="220" fontId="0" fillId="0" borderId="0" xfId="0" applyNumberFormat="1" applyAlignment="1">
      <alignment/>
    </xf>
    <xf numFmtId="40" fontId="0" fillId="0" borderId="0" xfId="0" applyNumberFormat="1" applyFont="1" applyAlignment="1">
      <alignment/>
    </xf>
    <xf numFmtId="220" fontId="0" fillId="0" borderId="0" xfId="0" applyNumberFormat="1" applyFont="1" applyAlignment="1">
      <alignment/>
    </xf>
    <xf numFmtId="37" fontId="3" fillId="0" borderId="0" xfId="0" applyNumberFormat="1" applyFont="1" applyAlignment="1">
      <alignment/>
    </xf>
    <xf numFmtId="214" fontId="3" fillId="0" borderId="0" xfId="0" applyNumberFormat="1" applyFont="1" applyAlignment="1">
      <alignment/>
    </xf>
    <xf numFmtId="40" fontId="0" fillId="0" borderId="15" xfId="0" applyNumberFormat="1" applyFont="1" applyBorder="1" applyAlignment="1">
      <alignment/>
    </xf>
    <xf numFmtId="0" fontId="29" fillId="0" borderId="16" xfId="0" applyFont="1" applyBorder="1" applyAlignment="1">
      <alignment vertical="top"/>
    </xf>
    <xf numFmtId="0" fontId="26" fillId="0" borderId="23" xfId="0" applyFont="1" applyBorder="1" applyAlignment="1">
      <alignment horizontal="right" vertical="top"/>
    </xf>
    <xf numFmtId="40" fontId="0" fillId="0" borderId="17" xfId="0" applyNumberFormat="1" applyFont="1" applyBorder="1" applyAlignment="1">
      <alignment/>
    </xf>
    <xf numFmtId="37" fontId="3" fillId="0" borderId="0" xfId="0" applyNumberFormat="1" applyFont="1" applyAlignment="1">
      <alignment vertical="top"/>
    </xf>
    <xf numFmtId="0" fontId="26" fillId="0" borderId="18" xfId="0" applyFont="1" applyBorder="1" applyAlignment="1">
      <alignment horizontal="right" vertical="top"/>
    </xf>
    <xf numFmtId="37" fontId="28" fillId="0" borderId="0" xfId="0" applyNumberFormat="1" applyFont="1" applyAlignment="1" applyProtection="1">
      <alignment/>
      <protection locked="0"/>
    </xf>
    <xf numFmtId="0" fontId="29" fillId="0" borderId="0" xfId="0" applyFont="1" applyAlignment="1">
      <alignment vertical="top"/>
    </xf>
    <xf numFmtId="40" fontId="0" fillId="0" borderId="19" xfId="0" applyNumberFormat="1" applyFont="1" applyBorder="1" applyAlignment="1">
      <alignment/>
    </xf>
    <xf numFmtId="40" fontId="3" fillId="0" borderId="0" xfId="0" applyNumberFormat="1" applyFont="1" applyAlignment="1">
      <alignment/>
    </xf>
    <xf numFmtId="40" fontId="3" fillId="0" borderId="0" xfId="0" applyNumberFormat="1" applyFont="1" applyAlignment="1" quotePrefix="1">
      <alignment horizontal="left"/>
    </xf>
    <xf numFmtId="222" fontId="3" fillId="0" borderId="0" xfId="0" applyNumberFormat="1" applyFont="1" applyAlignment="1">
      <alignment/>
    </xf>
    <xf numFmtId="221" fontId="0" fillId="0" borderId="0" xfId="0" applyNumberFormat="1" applyAlignment="1">
      <alignment/>
    </xf>
    <xf numFmtId="165" fontId="0" fillId="0" borderId="0" xfId="0" applyNumberFormat="1" applyAlignment="1">
      <alignment/>
    </xf>
    <xf numFmtId="0" fontId="3" fillId="0" borderId="0" xfId="0" applyFont="1" applyAlignment="1">
      <alignment horizontal="left" vertical="top" wrapText="1"/>
    </xf>
    <xf numFmtId="0" fontId="4" fillId="24" borderId="24" xfId="0" applyFont="1" applyFill="1" applyBorder="1" applyAlignment="1">
      <alignment horizontal="center" wrapText="1"/>
    </xf>
    <xf numFmtId="0" fontId="4" fillId="24" borderId="25" xfId="0" applyFont="1" applyFill="1" applyBorder="1" applyAlignment="1">
      <alignment horizontal="center" wrapText="1"/>
    </xf>
    <xf numFmtId="0" fontId="3"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I35"/>
  <sheetViews>
    <sheetView tabSelected="1" workbookViewId="0" topLeftCell="A1">
      <selection activeCell="A1" sqref="A1"/>
    </sheetView>
  </sheetViews>
  <sheetFormatPr defaultColWidth="12.421875" defaultRowHeight="12.75"/>
  <cols>
    <col min="1" max="1" width="21.8515625" style="1" customWidth="1"/>
    <col min="2" max="2" width="14.28125" style="1" customWidth="1"/>
    <col min="3" max="4" width="11.28125" style="1" customWidth="1"/>
    <col min="5" max="5" width="10.7109375" style="1" customWidth="1"/>
    <col min="6" max="7" width="12.7109375" style="1" customWidth="1"/>
    <col min="8" max="16384" width="12.421875" style="1" customWidth="1"/>
  </cols>
  <sheetData>
    <row r="1" ht="12.75">
      <c r="A1" s="47" t="s">
        <v>72</v>
      </c>
    </row>
    <row r="2" ht="12.75">
      <c r="A2" s="48" t="s">
        <v>73</v>
      </c>
    </row>
    <row r="3" ht="12.75">
      <c r="A3" s="48" t="s">
        <v>46</v>
      </c>
    </row>
    <row r="4" spans="1:2" ht="12.75">
      <c r="A4" s="48" t="s">
        <v>74</v>
      </c>
      <c r="B4" s="42"/>
    </row>
    <row r="6" ht="12.75">
      <c r="A6" s="7" t="s">
        <v>12</v>
      </c>
    </row>
    <row r="7" spans="1:9" ht="24.75" customHeight="1">
      <c r="A7" s="71" t="s">
        <v>48</v>
      </c>
      <c r="B7" s="71"/>
      <c r="C7" s="71"/>
      <c r="D7" s="71"/>
      <c r="E7" s="71"/>
      <c r="F7" s="71"/>
      <c r="G7" s="71"/>
      <c r="H7" s="49"/>
      <c r="I7" s="14"/>
    </row>
    <row r="8" spans="1:7" ht="38.25">
      <c r="A8" s="9"/>
      <c r="B8" s="10"/>
      <c r="C8" s="10"/>
      <c r="D8" s="10"/>
      <c r="E8" s="72" t="s">
        <v>4</v>
      </c>
      <c r="F8" s="73"/>
      <c r="G8" s="8" t="s">
        <v>5</v>
      </c>
    </row>
    <row r="9" spans="1:7" ht="90.75" customHeight="1">
      <c r="A9" s="17" t="s">
        <v>1</v>
      </c>
      <c r="B9" s="10" t="s">
        <v>2</v>
      </c>
      <c r="C9" s="10" t="s">
        <v>29</v>
      </c>
      <c r="D9" s="10" t="s">
        <v>3</v>
      </c>
      <c r="E9" s="11" t="s">
        <v>6</v>
      </c>
      <c r="F9" s="12" t="s">
        <v>30</v>
      </c>
      <c r="G9" s="50" t="s">
        <v>6</v>
      </c>
    </row>
    <row r="10" spans="1:8" ht="12.75">
      <c r="A10" s="19" t="s">
        <v>75</v>
      </c>
      <c r="B10" s="41">
        <v>896971</v>
      </c>
      <c r="C10" s="51">
        <v>0.02456</v>
      </c>
      <c r="D10" s="41">
        <v>0</v>
      </c>
      <c r="E10" s="41">
        <v>63152</v>
      </c>
      <c r="F10" s="51">
        <v>0.00173</v>
      </c>
      <c r="G10" s="41">
        <v>0</v>
      </c>
      <c r="H10" s="69"/>
    </row>
    <row r="11" spans="1:8" s="53" customFormat="1" ht="12.75">
      <c r="A11" s="19" t="s">
        <v>70</v>
      </c>
      <c r="B11" s="41">
        <v>557387</v>
      </c>
      <c r="C11" s="51">
        <v>0.01526</v>
      </c>
      <c r="D11" s="41">
        <v>0</v>
      </c>
      <c r="E11" s="41">
        <v>37254</v>
      </c>
      <c r="F11" s="51">
        <v>0.00102</v>
      </c>
      <c r="G11" s="41">
        <v>0</v>
      </c>
      <c r="H11" s="69"/>
    </row>
    <row r="12" spans="1:8" ht="12.75">
      <c r="A12" s="19" t="s">
        <v>51</v>
      </c>
      <c r="B12" s="41">
        <v>91396</v>
      </c>
      <c r="C12" s="51">
        <v>0.0025</v>
      </c>
      <c r="D12" s="41">
        <v>0</v>
      </c>
      <c r="E12" s="41">
        <v>4570</v>
      </c>
      <c r="F12" s="51">
        <v>0.00013</v>
      </c>
      <c r="G12" s="41">
        <v>0</v>
      </c>
      <c r="H12" s="69"/>
    </row>
    <row r="13" spans="1:9" s="53" customFormat="1" ht="12.75">
      <c r="A13" s="19" t="s">
        <v>60</v>
      </c>
      <c r="B13" s="41">
        <v>511807</v>
      </c>
      <c r="C13" s="51">
        <v>0.01402</v>
      </c>
      <c r="D13" s="41">
        <v>0</v>
      </c>
      <c r="E13" s="41">
        <v>0</v>
      </c>
      <c r="F13" s="51">
        <v>0</v>
      </c>
      <c r="G13" s="41">
        <v>0</v>
      </c>
      <c r="H13" s="69"/>
      <c r="I13" s="54"/>
    </row>
    <row r="14" spans="1:8" s="53" customFormat="1" ht="12.75">
      <c r="A14" s="19" t="s">
        <v>7</v>
      </c>
      <c r="B14" s="41">
        <v>512286</v>
      </c>
      <c r="C14" s="51">
        <v>0.01403</v>
      </c>
      <c r="D14" s="41">
        <v>0</v>
      </c>
      <c r="E14" s="41">
        <f>114960+684342</f>
        <v>799302</v>
      </c>
      <c r="F14" s="51">
        <v>0.02189</v>
      </c>
      <c r="G14" s="41">
        <v>0</v>
      </c>
      <c r="H14" s="69"/>
    </row>
    <row r="15" spans="1:8" s="53" customFormat="1" ht="12.75">
      <c r="A15" s="19" t="s">
        <v>52</v>
      </c>
      <c r="B15" s="41">
        <v>269519</v>
      </c>
      <c r="C15" s="51">
        <v>0.00738</v>
      </c>
      <c r="D15" s="41">
        <v>0</v>
      </c>
      <c r="E15" s="41">
        <v>26666</v>
      </c>
      <c r="F15" s="51">
        <v>0.00073</v>
      </c>
      <c r="G15" s="41">
        <v>0</v>
      </c>
      <c r="H15" s="69"/>
    </row>
    <row r="16" spans="1:8" s="53" customFormat="1" ht="12.75">
      <c r="A16" s="19" t="s">
        <v>21</v>
      </c>
      <c r="B16" s="41">
        <v>10212</v>
      </c>
      <c r="C16" s="51">
        <v>0.00028</v>
      </c>
      <c r="D16" s="41">
        <v>0</v>
      </c>
      <c r="E16" s="41">
        <v>0</v>
      </c>
      <c r="F16" s="51">
        <v>0</v>
      </c>
      <c r="G16" s="41">
        <v>0</v>
      </c>
      <c r="H16" s="69"/>
    </row>
    <row r="17" spans="1:8" s="53" customFormat="1" ht="12.75">
      <c r="A17" s="19" t="s">
        <v>76</v>
      </c>
      <c r="B17" s="41">
        <v>0</v>
      </c>
      <c r="C17" s="51">
        <v>0</v>
      </c>
      <c r="D17" s="41">
        <v>0</v>
      </c>
      <c r="E17" s="41">
        <v>-316</v>
      </c>
      <c r="F17" s="70">
        <v>-1E-05</v>
      </c>
      <c r="G17" s="41">
        <v>0</v>
      </c>
      <c r="H17" s="69"/>
    </row>
    <row r="18" spans="1:8" s="53" customFormat="1" ht="12.75">
      <c r="A18" s="19" t="s">
        <v>71</v>
      </c>
      <c r="B18" s="41">
        <v>845988</v>
      </c>
      <c r="C18" s="51">
        <v>0.02317</v>
      </c>
      <c r="D18" s="41">
        <v>0</v>
      </c>
      <c r="E18" s="41">
        <v>89481</v>
      </c>
      <c r="F18" s="51">
        <v>0.00245</v>
      </c>
      <c r="G18" s="41">
        <v>0</v>
      </c>
      <c r="H18" s="69"/>
    </row>
    <row r="19" spans="1:8" s="53" customFormat="1" ht="12.75">
      <c r="A19" s="19" t="s">
        <v>9</v>
      </c>
      <c r="B19" s="41">
        <v>1691456</v>
      </c>
      <c r="C19" s="51">
        <v>0.04632</v>
      </c>
      <c r="D19" s="41">
        <v>0</v>
      </c>
      <c r="E19" s="41">
        <v>280468</v>
      </c>
      <c r="F19" s="51">
        <v>0.00768</v>
      </c>
      <c r="G19" s="41">
        <v>5715</v>
      </c>
      <c r="H19" s="69"/>
    </row>
    <row r="20" spans="1:8" s="53" customFormat="1" ht="12.75">
      <c r="A20" s="19" t="s">
        <v>24</v>
      </c>
      <c r="B20" s="41">
        <v>0</v>
      </c>
      <c r="C20" s="51">
        <v>0</v>
      </c>
      <c r="D20" s="41">
        <v>0</v>
      </c>
      <c r="E20" s="41">
        <v>472</v>
      </c>
      <c r="F20" s="51">
        <v>1E-05</v>
      </c>
      <c r="G20" s="41">
        <v>0</v>
      </c>
      <c r="H20" s="69"/>
    </row>
    <row r="21" spans="1:8" s="53" customFormat="1" ht="13.5" thickBot="1">
      <c r="A21" s="19" t="s">
        <v>10</v>
      </c>
      <c r="B21" s="41">
        <v>1981952</v>
      </c>
      <c r="C21" s="51">
        <v>0.05427</v>
      </c>
      <c r="D21" s="41">
        <v>0</v>
      </c>
      <c r="E21" s="41">
        <v>334395</v>
      </c>
      <c r="F21" s="51">
        <v>0.00916</v>
      </c>
      <c r="G21" s="41">
        <v>0</v>
      </c>
      <c r="H21" s="69"/>
    </row>
    <row r="22" spans="1:7" ht="13.5" thickBot="1">
      <c r="A22" s="5" t="s">
        <v>0</v>
      </c>
      <c r="B22" s="24">
        <f aca="true" t="shared" si="0" ref="B22:G22">SUM(B10:B21)</f>
        <v>7368974</v>
      </c>
      <c r="C22" s="25">
        <f t="shared" si="0"/>
        <v>0.20178999999999997</v>
      </c>
      <c r="D22" s="24">
        <f t="shared" si="0"/>
        <v>0</v>
      </c>
      <c r="E22" s="24">
        <f t="shared" si="0"/>
        <v>1635444</v>
      </c>
      <c r="F22" s="25">
        <f t="shared" si="0"/>
        <v>0.04479000000000001</v>
      </c>
      <c r="G22" s="24">
        <f t="shared" si="0"/>
        <v>5715</v>
      </c>
    </row>
    <row r="23" ht="13.5" thickTop="1"/>
    <row r="24" spans="1:2" ht="12.75" hidden="1">
      <c r="A24" s="66" t="s">
        <v>27</v>
      </c>
      <c r="B24" s="20">
        <v>191935</v>
      </c>
    </row>
    <row r="25" ht="12.75" hidden="1">
      <c r="A25" s="67"/>
    </row>
    <row r="26" spans="1:3" ht="12.75">
      <c r="A26" s="7" t="s">
        <v>11</v>
      </c>
      <c r="B26" s="55">
        <v>36518406</v>
      </c>
      <c r="C26" s="56"/>
    </row>
    <row r="27" spans="1:4" ht="12.75">
      <c r="A27" s="6"/>
      <c r="B27" s="6"/>
      <c r="C27" s="6"/>
      <c r="D27" s="6"/>
    </row>
    <row r="28" spans="1:4" ht="12.75" hidden="1">
      <c r="A28" s="57" t="s">
        <v>31</v>
      </c>
      <c r="B28" s="27">
        <v>0</v>
      </c>
      <c r="C28" s="58" t="s">
        <v>34</v>
      </c>
      <c r="D28" s="59" t="s">
        <v>35</v>
      </c>
    </row>
    <row r="29" spans="1:4" ht="12.75" hidden="1">
      <c r="A29" s="60" t="s">
        <v>32</v>
      </c>
      <c r="B29" s="61">
        <f>-E22</f>
        <v>-1635444</v>
      </c>
      <c r="D29" s="62" t="s">
        <v>36</v>
      </c>
    </row>
    <row r="30" spans="1:4" ht="12.75" hidden="1">
      <c r="A30" s="60" t="s">
        <v>28</v>
      </c>
      <c r="B30" s="63">
        <v>0</v>
      </c>
      <c r="C30" s="64" t="s">
        <v>34</v>
      </c>
      <c r="D30" s="32"/>
    </row>
    <row r="31" spans="1:4" ht="13.5" hidden="1" thickBot="1">
      <c r="A31" s="65" t="s">
        <v>33</v>
      </c>
      <c r="B31" s="34">
        <f>SUM(B28:B30)</f>
        <v>-1635444</v>
      </c>
      <c r="C31" s="35" t="str">
        <f>IF(B31&lt;B22,"100%",B22/B31*100)</f>
        <v>100%</v>
      </c>
      <c r="D31" s="36"/>
    </row>
    <row r="32" spans="1:4" ht="12.75" hidden="1">
      <c r="A32" s="6"/>
      <c r="B32" s="6"/>
      <c r="C32" s="6"/>
      <c r="D32" s="6"/>
    </row>
    <row r="33" spans="1:8" ht="12.75">
      <c r="A33" s="1" t="s">
        <v>53</v>
      </c>
      <c r="H33" s="66"/>
    </row>
    <row r="35" spans="1:9" ht="40.5" customHeight="1">
      <c r="A35" s="71" t="s">
        <v>54</v>
      </c>
      <c r="B35" s="71"/>
      <c r="C35" s="71"/>
      <c r="D35" s="71"/>
      <c r="E35" s="71"/>
      <c r="F35" s="71"/>
      <c r="G35" s="71"/>
      <c r="H35" s="66"/>
      <c r="I35" s="14"/>
    </row>
  </sheetData>
  <sheetProtection/>
  <mergeCells count="3">
    <mergeCell ref="A7:G7"/>
    <mergeCell ref="E8:F8"/>
    <mergeCell ref="A35:G35"/>
  </mergeCells>
  <printOptions/>
  <pageMargins left="0.5" right="0.711111111111111" top="1" bottom="0.76" header="0.5" footer="0.31"/>
  <pageSetup fitToHeight="2" horizontalDpi="600" verticalDpi="600" orientation="portrait" r:id="rId2"/>
  <headerFooter differentOddEven="1" alignWithMargins="0">
    <oddHeader>&amp;L&amp;"Gotham C2 Text,Regular"&amp;13 &amp;K0000002021 Source of Foreign Income Earned  - By Fund&amp;R&amp;K000000&amp;G</oddHeader>
    <oddFooter>&amp;L&amp;"Arial,Regular"&amp;9Information Classification: Limited Access</oddFooter>
    <evenHeader>&amp;L&amp;"Gotham C2 Text,Regular"&amp;13 &amp;K0000002021 Source of Foreign Income Earned  - By Fund&amp;R&amp;K000000&amp;G</evenHeader>
    <evenFooter>&amp;L&amp;"Arial,Regular"&amp;9Information Classification: Limited Access</evenFoot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I45"/>
  <sheetViews>
    <sheetView workbookViewId="0" topLeftCell="A1">
      <selection activeCell="A1" sqref="A1"/>
    </sheetView>
  </sheetViews>
  <sheetFormatPr defaultColWidth="12.421875" defaultRowHeight="12.75"/>
  <cols>
    <col min="1" max="1" width="27.57421875" style="1" customWidth="1"/>
    <col min="2" max="2" width="16.00390625" style="1" customWidth="1"/>
    <col min="3" max="4" width="11.28125" style="1" customWidth="1"/>
    <col min="5" max="5" width="14.57421875" style="1" customWidth="1"/>
    <col min="6" max="7" width="12.7109375" style="1" customWidth="1"/>
    <col min="8" max="16384" width="12.421875" style="1" customWidth="1"/>
  </cols>
  <sheetData>
    <row r="1" ht="12.75">
      <c r="A1" s="7" t="s">
        <v>38</v>
      </c>
    </row>
    <row r="2" ht="12.75">
      <c r="A2" s="1" t="s">
        <v>39</v>
      </c>
    </row>
    <row r="3" ht="12.75">
      <c r="A3" s="1" t="s">
        <v>37</v>
      </c>
    </row>
    <row r="4" spans="1:2" ht="12.75">
      <c r="A4" s="1" t="s">
        <v>40</v>
      </c>
      <c r="B4" s="42"/>
    </row>
    <row r="6" ht="12.75">
      <c r="A6" s="7" t="s">
        <v>12</v>
      </c>
    </row>
    <row r="7" spans="1:9" ht="24.75" customHeight="1">
      <c r="A7" s="71" t="s">
        <v>41</v>
      </c>
      <c r="B7" s="71"/>
      <c r="C7" s="71"/>
      <c r="D7" s="71"/>
      <c r="E7" s="71"/>
      <c r="F7" s="71"/>
      <c r="G7" s="71"/>
      <c r="H7" s="18"/>
      <c r="I7" s="14"/>
    </row>
    <row r="8" spans="1:7" ht="38.25">
      <c r="A8" s="9"/>
      <c r="B8" s="10"/>
      <c r="C8" s="10"/>
      <c r="D8" s="10"/>
      <c r="E8" s="72" t="s">
        <v>4</v>
      </c>
      <c r="F8" s="73"/>
      <c r="G8" s="8" t="s">
        <v>5</v>
      </c>
    </row>
    <row r="9" spans="1:7" ht="90.75" customHeight="1">
      <c r="A9" s="17" t="s">
        <v>1</v>
      </c>
      <c r="B9" s="10" t="s">
        <v>2</v>
      </c>
      <c r="C9" s="10" t="s">
        <v>29</v>
      </c>
      <c r="D9" s="10" t="s">
        <v>3</v>
      </c>
      <c r="E9" s="11" t="s">
        <v>6</v>
      </c>
      <c r="F9" s="12" t="s">
        <v>30</v>
      </c>
      <c r="G9" s="3" t="s">
        <v>6</v>
      </c>
    </row>
    <row r="10" spans="1:8" s="15" customFormat="1" ht="12.75">
      <c r="A10" s="19" t="s">
        <v>13</v>
      </c>
      <c r="B10" s="43">
        <v>364172</v>
      </c>
      <c r="C10" s="45">
        <v>0.00748</v>
      </c>
      <c r="D10" s="43">
        <v>0</v>
      </c>
      <c r="E10" s="43">
        <v>0</v>
      </c>
      <c r="F10" s="21">
        <v>0</v>
      </c>
      <c r="G10" s="41">
        <v>0</v>
      </c>
      <c r="H10" s="46"/>
    </row>
    <row r="11" spans="1:8" s="15" customFormat="1" ht="12.75">
      <c r="A11" s="19" t="s">
        <v>14</v>
      </c>
      <c r="B11" s="43">
        <v>2358376</v>
      </c>
      <c r="C11" s="45">
        <v>0.04841</v>
      </c>
      <c r="D11" s="43">
        <v>0</v>
      </c>
      <c r="E11" s="43">
        <v>238212</v>
      </c>
      <c r="F11" s="21">
        <v>0.00489</v>
      </c>
      <c r="G11" s="41">
        <v>936</v>
      </c>
      <c r="H11" s="46"/>
    </row>
    <row r="12" spans="1:8" ht="12.75">
      <c r="A12" s="19" t="s">
        <v>15</v>
      </c>
      <c r="B12" s="43">
        <v>326479</v>
      </c>
      <c r="C12" s="45">
        <v>0.0067</v>
      </c>
      <c r="D12" s="43">
        <v>0</v>
      </c>
      <c r="E12" s="43">
        <v>52540</v>
      </c>
      <c r="F12" s="21">
        <v>0.00108</v>
      </c>
      <c r="G12" s="41">
        <v>0</v>
      </c>
      <c r="H12" s="46"/>
    </row>
    <row r="13" spans="1:8" s="15" customFormat="1" ht="12.75">
      <c r="A13" s="19" t="s">
        <v>16</v>
      </c>
      <c r="B13" s="43">
        <v>0</v>
      </c>
      <c r="C13" s="45">
        <v>0</v>
      </c>
      <c r="D13" s="43">
        <v>0</v>
      </c>
      <c r="E13" s="43">
        <v>-25752</v>
      </c>
      <c r="F13" s="21">
        <v>-0.00053</v>
      </c>
      <c r="G13" s="41">
        <v>0</v>
      </c>
      <c r="H13" s="46"/>
    </row>
    <row r="14" spans="1:8" s="15" customFormat="1" ht="12.75">
      <c r="A14" s="19" t="s">
        <v>17</v>
      </c>
      <c r="B14" s="43">
        <v>914604</v>
      </c>
      <c r="C14" s="45">
        <v>0.01877</v>
      </c>
      <c r="D14" s="43">
        <v>0</v>
      </c>
      <c r="E14" s="43">
        <v>242370</v>
      </c>
      <c r="F14" s="21">
        <v>0.00498</v>
      </c>
      <c r="G14" s="41">
        <v>0</v>
      </c>
      <c r="H14" s="46"/>
    </row>
    <row r="15" spans="1:8" s="15" customFormat="1" ht="12.75">
      <c r="A15" s="19" t="s">
        <v>18</v>
      </c>
      <c r="B15" s="43">
        <v>475364</v>
      </c>
      <c r="C15" s="45">
        <v>0.00976</v>
      </c>
      <c r="D15" s="43">
        <v>0</v>
      </c>
      <c r="E15" s="43">
        <v>77225</v>
      </c>
      <c r="F15" s="21">
        <v>0.00159</v>
      </c>
      <c r="G15" s="41">
        <v>0</v>
      </c>
      <c r="H15" s="46"/>
    </row>
    <row r="16" spans="1:8" s="15" customFormat="1" ht="12.75">
      <c r="A16" s="19" t="s">
        <v>7</v>
      </c>
      <c r="B16" s="43">
        <v>129591</v>
      </c>
      <c r="C16" s="45">
        <v>0.00266</v>
      </c>
      <c r="D16" s="43">
        <v>0</v>
      </c>
      <c r="E16" s="43">
        <v>29651</v>
      </c>
      <c r="F16" s="21">
        <v>0.00061</v>
      </c>
      <c r="G16" s="41">
        <v>0</v>
      </c>
      <c r="H16" s="46"/>
    </row>
    <row r="17" spans="1:8" s="15" customFormat="1" ht="12.75">
      <c r="A17" s="19" t="s">
        <v>19</v>
      </c>
      <c r="B17" s="43">
        <v>4008</v>
      </c>
      <c r="C17" s="45">
        <v>8E-05</v>
      </c>
      <c r="D17" s="43">
        <v>0</v>
      </c>
      <c r="E17" s="43">
        <v>3962</v>
      </c>
      <c r="F17" s="21">
        <v>8E-05</v>
      </c>
      <c r="G17" s="41">
        <v>0</v>
      </c>
      <c r="H17" s="46"/>
    </row>
    <row r="18" spans="1:8" s="15" customFormat="1" ht="12.75">
      <c r="A18" s="19" t="s">
        <v>20</v>
      </c>
      <c r="B18" s="43">
        <v>3458</v>
      </c>
      <c r="C18" s="45">
        <v>7E-05</v>
      </c>
      <c r="D18" s="43">
        <v>0</v>
      </c>
      <c r="E18" s="43">
        <v>3457.92</v>
      </c>
      <c r="F18" s="21">
        <v>7E-05</v>
      </c>
      <c r="G18" s="41">
        <v>0</v>
      </c>
      <c r="H18" s="46"/>
    </row>
    <row r="19" spans="1:8" s="15" customFormat="1" ht="12.75">
      <c r="A19" s="19" t="s">
        <v>8</v>
      </c>
      <c r="B19" s="43">
        <v>1159259</v>
      </c>
      <c r="C19" s="45">
        <v>0.0238</v>
      </c>
      <c r="D19" s="43">
        <v>0</v>
      </c>
      <c r="E19" s="43">
        <v>111758</v>
      </c>
      <c r="F19" s="21">
        <v>0.00229</v>
      </c>
      <c r="G19" s="41">
        <v>3426</v>
      </c>
      <c r="H19" s="46"/>
    </row>
    <row r="20" spans="1:8" s="15" customFormat="1" ht="12.75">
      <c r="A20" s="19" t="s">
        <v>21</v>
      </c>
      <c r="B20" s="43">
        <v>659449</v>
      </c>
      <c r="C20" s="45">
        <v>0.01354</v>
      </c>
      <c r="D20" s="43">
        <v>0</v>
      </c>
      <c r="E20" s="43">
        <v>15898</v>
      </c>
      <c r="F20" s="21">
        <v>0.00033</v>
      </c>
      <c r="G20" s="41">
        <v>0</v>
      </c>
      <c r="H20" s="46"/>
    </row>
    <row r="21" spans="1:8" s="15" customFormat="1" ht="12.75">
      <c r="A21" s="19" t="s">
        <v>22</v>
      </c>
      <c r="B21" s="43">
        <v>335951</v>
      </c>
      <c r="C21" s="45">
        <v>0.0069</v>
      </c>
      <c r="D21" s="43">
        <v>0</v>
      </c>
      <c r="E21" s="43">
        <v>50393</v>
      </c>
      <c r="F21" s="21">
        <v>0.00103</v>
      </c>
      <c r="G21" s="41">
        <v>0</v>
      </c>
      <c r="H21" s="46"/>
    </row>
    <row r="22" spans="1:8" s="15" customFormat="1" ht="12.75">
      <c r="A22" s="19" t="s">
        <v>9</v>
      </c>
      <c r="B22" s="43">
        <v>919879</v>
      </c>
      <c r="C22" s="45">
        <v>0.01888</v>
      </c>
      <c r="D22" s="43">
        <v>0</v>
      </c>
      <c r="E22" s="43">
        <v>198462</v>
      </c>
      <c r="F22" s="21">
        <v>0.00407</v>
      </c>
      <c r="G22" s="41">
        <v>0</v>
      </c>
      <c r="H22" s="46"/>
    </row>
    <row r="23" spans="1:8" s="15" customFormat="1" ht="12.75">
      <c r="A23" s="19" t="s">
        <v>23</v>
      </c>
      <c r="B23" s="43">
        <v>692</v>
      </c>
      <c r="C23" s="45">
        <v>1E-05</v>
      </c>
      <c r="D23" s="43">
        <v>0</v>
      </c>
      <c r="E23" s="43">
        <v>692</v>
      </c>
      <c r="F23" s="21">
        <v>1E-05</v>
      </c>
      <c r="G23" s="41">
        <v>0</v>
      </c>
      <c r="H23" s="46"/>
    </row>
    <row r="24" spans="1:8" s="15" customFormat="1" ht="12.75">
      <c r="A24" s="19" t="s">
        <v>24</v>
      </c>
      <c r="B24" s="43">
        <v>426559</v>
      </c>
      <c r="C24" s="45">
        <v>0.00876</v>
      </c>
      <c r="D24" s="43">
        <v>0</v>
      </c>
      <c r="E24" s="43">
        <v>69559</v>
      </c>
      <c r="F24" s="21">
        <v>0.00143</v>
      </c>
      <c r="G24" s="41">
        <v>0</v>
      </c>
      <c r="H24" s="46"/>
    </row>
    <row r="25" spans="1:8" s="15" customFormat="1" ht="12.75">
      <c r="A25" s="19" t="s">
        <v>10</v>
      </c>
      <c r="B25" s="43">
        <v>1240821</v>
      </c>
      <c r="C25" s="45">
        <v>0.02547</v>
      </c>
      <c r="D25" s="43">
        <v>0</v>
      </c>
      <c r="E25" s="43">
        <v>260573</v>
      </c>
      <c r="F25" s="21">
        <v>0.00535</v>
      </c>
      <c r="G25" s="41">
        <v>0</v>
      </c>
      <c r="H25" s="46"/>
    </row>
    <row r="26" spans="1:8" s="15" customFormat="1" ht="13.5" thickBot="1">
      <c r="A26" s="19" t="s">
        <v>25</v>
      </c>
      <c r="B26" s="43">
        <v>4252011</v>
      </c>
      <c r="C26" s="21">
        <v>0.08728</v>
      </c>
      <c r="D26" s="41">
        <v>0</v>
      </c>
      <c r="E26" s="41">
        <v>0</v>
      </c>
      <c r="F26" s="21">
        <v>0</v>
      </c>
      <c r="G26" s="41">
        <v>0</v>
      </c>
      <c r="H26" s="46"/>
    </row>
    <row r="27" spans="1:7" ht="13.5" thickBot="1">
      <c r="A27" s="5" t="s">
        <v>0</v>
      </c>
      <c r="B27" s="24">
        <f aca="true" t="shared" si="0" ref="B27:G27">SUM(B10:B26)</f>
        <v>13570673</v>
      </c>
      <c r="C27" s="25">
        <f t="shared" si="0"/>
        <v>0.27857</v>
      </c>
      <c r="D27" s="24">
        <f t="shared" si="0"/>
        <v>0</v>
      </c>
      <c r="E27" s="24">
        <f t="shared" si="0"/>
        <v>1329000.92</v>
      </c>
      <c r="F27" s="25">
        <f t="shared" si="0"/>
        <v>0.027280000000000002</v>
      </c>
      <c r="G27" s="24">
        <f t="shared" si="0"/>
        <v>4362</v>
      </c>
    </row>
    <row r="28" spans="1:7" ht="13.5" thickTop="1">
      <c r="A28" s="2"/>
      <c r="B28" s="30"/>
      <c r="C28" s="2"/>
      <c r="D28" s="2"/>
      <c r="E28" s="30"/>
      <c r="F28" s="2"/>
      <c r="G28" s="2"/>
    </row>
    <row r="29" spans="1:7" ht="12.75" hidden="1">
      <c r="A29" s="22" t="s">
        <v>27</v>
      </c>
      <c r="B29" s="20">
        <v>2156171</v>
      </c>
      <c r="D29" s="2"/>
      <c r="F29" s="2"/>
      <c r="G29" s="2"/>
    </row>
    <row r="30" spans="1:7" ht="12.75" hidden="1">
      <c r="A30" s="23" t="s">
        <v>28</v>
      </c>
      <c r="B30" s="20">
        <v>0</v>
      </c>
      <c r="D30" s="2"/>
      <c r="E30" s="2"/>
      <c r="F30" s="2"/>
      <c r="G30" s="2"/>
    </row>
    <row r="31" ht="12.75" hidden="1">
      <c r="A31" s="23" t="s">
        <v>26</v>
      </c>
    </row>
    <row r="32" ht="12.75" hidden="1">
      <c r="A32" s="23"/>
    </row>
    <row r="33" spans="1:4" ht="12.75">
      <c r="A33" s="16" t="s">
        <v>11</v>
      </c>
      <c r="B33" s="44">
        <v>48714167</v>
      </c>
      <c r="D33" s="2"/>
    </row>
    <row r="34" spans="1:4" ht="12.75">
      <c r="A34" s="4"/>
      <c r="B34" s="6"/>
      <c r="C34" s="6"/>
      <c r="D34" s="6"/>
    </row>
    <row r="35" spans="1:4" ht="12.75" hidden="1">
      <c r="A35" s="26" t="s">
        <v>31</v>
      </c>
      <c r="B35" s="27">
        <v>0</v>
      </c>
      <c r="C35" s="37" t="s">
        <v>34</v>
      </c>
      <c r="D35" s="39" t="s">
        <v>35</v>
      </c>
    </row>
    <row r="36" spans="1:4" ht="12.75" hidden="1">
      <c r="A36" s="28" t="s">
        <v>32</v>
      </c>
      <c r="B36" s="29">
        <f>-E27</f>
        <v>-1329000.92</v>
      </c>
      <c r="C36" s="30"/>
      <c r="D36" s="40" t="s">
        <v>36</v>
      </c>
    </row>
    <row r="37" spans="1:4" ht="12.75" hidden="1">
      <c r="A37" s="28" t="s">
        <v>28</v>
      </c>
      <c r="B37" s="31">
        <v>0</v>
      </c>
      <c r="C37" s="38" t="s">
        <v>34</v>
      </c>
      <c r="D37" s="32"/>
    </row>
    <row r="38" spans="1:4" ht="13.5" hidden="1" thickBot="1">
      <c r="A38" s="33" t="s">
        <v>33</v>
      </c>
      <c r="B38" s="34">
        <f>SUM(B35:B37)</f>
        <v>-1329000.92</v>
      </c>
      <c r="C38" s="35" t="str">
        <f>IF(B38&lt;B27,"100%",B27/B38*100)</f>
        <v>100%</v>
      </c>
      <c r="D38" s="36"/>
    </row>
    <row r="39" spans="1:4" ht="12.75" hidden="1">
      <c r="A39" s="4"/>
      <c r="B39" s="6"/>
      <c r="C39" s="6"/>
      <c r="D39" s="6"/>
    </row>
    <row r="40" spans="1:8" ht="12.75">
      <c r="A40" s="2" t="s">
        <v>42</v>
      </c>
      <c r="B40" s="2"/>
      <c r="C40" s="2"/>
      <c r="D40" s="2"/>
      <c r="H40" s="18"/>
    </row>
    <row r="41" spans="1:4" ht="12.75">
      <c r="A41" s="2"/>
      <c r="B41" s="2"/>
      <c r="C41" s="2"/>
      <c r="D41" s="2"/>
    </row>
    <row r="42" spans="1:9" ht="40.5" customHeight="1">
      <c r="A42" s="74" t="s">
        <v>43</v>
      </c>
      <c r="B42" s="74"/>
      <c r="C42" s="74"/>
      <c r="D42" s="74"/>
      <c r="E42" s="74"/>
      <c r="F42" s="74"/>
      <c r="G42" s="74"/>
      <c r="H42" s="18"/>
      <c r="I42" s="13"/>
    </row>
    <row r="43" spans="1:4" ht="12.75">
      <c r="A43" s="2"/>
      <c r="B43" s="2"/>
      <c r="C43" s="2"/>
      <c r="D43" s="2"/>
    </row>
    <row r="44" spans="1:4" ht="12.75">
      <c r="A44" s="2"/>
      <c r="B44" s="2"/>
      <c r="C44" s="2"/>
      <c r="D44" s="2"/>
    </row>
    <row r="45" spans="1:4" ht="12.75">
      <c r="A45" s="2"/>
      <c r="B45" s="2"/>
      <c r="C45" s="2"/>
      <c r="D45" s="2"/>
    </row>
  </sheetData>
  <sheetProtection/>
  <mergeCells count="3">
    <mergeCell ref="E8:F8"/>
    <mergeCell ref="A42:G42"/>
    <mergeCell ref="A7:G7"/>
  </mergeCells>
  <printOptions/>
  <pageMargins left="0.5" right="0.711111111111111" top="1" bottom="0.76" header="0.5" footer="0.31"/>
  <pageSetup fitToHeight="2" horizontalDpi="600" verticalDpi="600" orientation="portrait" scale="89" r:id="rId2"/>
  <headerFooter differentOddEven="1" alignWithMargins="0">
    <oddHeader>&amp;L&amp;"Gotham C2 Text,Regular"&amp;13 &amp;K0000002021 Source of Foreign Income Earned  - By Fund&amp;R&amp;K000000&amp;G</oddHeader>
    <oddFooter>&amp;L&amp;"Arial,Regular"&amp;9Information Classification: Limited Access</oddFooter>
    <evenHeader>&amp;L&amp;"Gotham C2 Text,Regular"&amp;13 &amp;K0000002021 Source of Foreign Income Earned  - By Fund&amp;R&amp;K000000&amp;G</evenHeader>
    <evenFooter>&amp;L&amp;"Arial,Regular"&amp;9Information Classification: Limited Access</evenFooter>
  </headerFooter>
  <legacyDrawingHF r:id="rId1"/>
</worksheet>
</file>

<file path=xl/worksheets/sheet3.xml><?xml version="1.0" encoding="utf-8"?>
<worksheet xmlns="http://schemas.openxmlformats.org/spreadsheetml/2006/main" xmlns:r="http://schemas.openxmlformats.org/officeDocument/2006/relationships">
  <sheetPr codeName="Sheet3"/>
  <dimension ref="A1:I39"/>
  <sheetViews>
    <sheetView workbookViewId="0" topLeftCell="A1">
      <selection activeCell="A1" sqref="A1"/>
    </sheetView>
  </sheetViews>
  <sheetFormatPr defaultColWidth="12.421875" defaultRowHeight="12.75"/>
  <cols>
    <col min="1" max="1" width="27.57421875" style="1" customWidth="1"/>
    <col min="2" max="2" width="16.00390625" style="1" customWidth="1"/>
    <col min="3" max="4" width="11.28125" style="1" customWidth="1"/>
    <col min="5" max="5" width="14.57421875" style="1" customWidth="1"/>
    <col min="6" max="7" width="12.7109375" style="1" customWidth="1"/>
    <col min="8" max="16384" width="12.421875" style="1" customWidth="1"/>
  </cols>
  <sheetData>
    <row r="1" ht="12.75">
      <c r="A1" s="47" t="s">
        <v>44</v>
      </c>
    </row>
    <row r="2" ht="12.75">
      <c r="A2" s="48" t="s">
        <v>45</v>
      </c>
    </row>
    <row r="3" ht="12.75">
      <c r="A3" s="48" t="s">
        <v>46</v>
      </c>
    </row>
    <row r="4" spans="1:2" ht="12.75">
      <c r="A4" s="48" t="s">
        <v>47</v>
      </c>
      <c r="B4" s="42"/>
    </row>
    <row r="6" ht="12.75">
      <c r="A6" s="7" t="s">
        <v>12</v>
      </c>
    </row>
    <row r="7" spans="1:9" ht="24.75" customHeight="1">
      <c r="A7" s="71" t="s">
        <v>48</v>
      </c>
      <c r="B7" s="71"/>
      <c r="C7" s="71"/>
      <c r="D7" s="71"/>
      <c r="E7" s="71"/>
      <c r="F7" s="71"/>
      <c r="G7" s="71"/>
      <c r="H7" s="49"/>
      <c r="I7" s="14"/>
    </row>
    <row r="8" spans="1:7" ht="38.25">
      <c r="A8" s="9"/>
      <c r="B8" s="10"/>
      <c r="C8" s="10"/>
      <c r="D8" s="10"/>
      <c r="E8" s="72" t="s">
        <v>4</v>
      </c>
      <c r="F8" s="73"/>
      <c r="G8" s="8" t="s">
        <v>5</v>
      </c>
    </row>
    <row r="9" spans="1:7" ht="90.75" customHeight="1">
      <c r="A9" s="17" t="s">
        <v>1</v>
      </c>
      <c r="B9" s="10" t="s">
        <v>2</v>
      </c>
      <c r="C9" s="10" t="s">
        <v>29</v>
      </c>
      <c r="D9" s="10" t="s">
        <v>3</v>
      </c>
      <c r="E9" s="11" t="s">
        <v>6</v>
      </c>
      <c r="F9" s="12" t="s">
        <v>30</v>
      </c>
      <c r="G9" s="50" t="s">
        <v>6</v>
      </c>
    </row>
    <row r="10" spans="1:8" s="53" customFormat="1" ht="12.75">
      <c r="A10" s="19" t="s">
        <v>49</v>
      </c>
      <c r="B10" s="41">
        <v>492824</v>
      </c>
      <c r="C10" s="51">
        <v>0.05847</v>
      </c>
      <c r="D10" s="41">
        <v>0</v>
      </c>
      <c r="E10" s="41">
        <v>0</v>
      </c>
      <c r="F10" s="51">
        <v>0</v>
      </c>
      <c r="G10" s="41">
        <v>0</v>
      </c>
      <c r="H10" s="52"/>
    </row>
    <row r="11" spans="1:8" s="53" customFormat="1" ht="12.75">
      <c r="A11" s="19" t="s">
        <v>14</v>
      </c>
      <c r="B11" s="41">
        <v>1184100</v>
      </c>
      <c r="C11" s="51">
        <v>0.14049</v>
      </c>
      <c r="D11" s="41">
        <v>0</v>
      </c>
      <c r="E11" s="41">
        <v>97161</v>
      </c>
      <c r="F11" s="51">
        <v>0.01153</v>
      </c>
      <c r="G11" s="41">
        <v>0</v>
      </c>
      <c r="H11" s="52"/>
    </row>
    <row r="12" spans="1:9" s="53" customFormat="1" ht="12.75">
      <c r="A12" s="19" t="s">
        <v>50</v>
      </c>
      <c r="B12" s="41">
        <v>295198</v>
      </c>
      <c r="C12" s="51">
        <v>0.03503</v>
      </c>
      <c r="D12" s="41">
        <v>0</v>
      </c>
      <c r="E12" s="41">
        <v>0</v>
      </c>
      <c r="F12" s="51">
        <v>0</v>
      </c>
      <c r="G12" s="41">
        <v>0</v>
      </c>
      <c r="H12" s="52"/>
      <c r="I12" s="54"/>
    </row>
    <row r="13" spans="1:8" ht="12.75">
      <c r="A13" s="19" t="s">
        <v>15</v>
      </c>
      <c r="B13" s="41">
        <v>112683</v>
      </c>
      <c r="C13" s="51">
        <v>0.01337</v>
      </c>
      <c r="D13" s="41">
        <v>0</v>
      </c>
      <c r="E13" s="41">
        <v>16903</v>
      </c>
      <c r="F13" s="51">
        <v>0.00201</v>
      </c>
      <c r="G13" s="41">
        <v>0</v>
      </c>
      <c r="H13" s="52"/>
    </row>
    <row r="14" spans="1:8" s="53" customFormat="1" ht="12.75">
      <c r="A14" s="19" t="s">
        <v>17</v>
      </c>
      <c r="B14" s="41">
        <v>1056596</v>
      </c>
      <c r="C14" s="51">
        <v>0.12536</v>
      </c>
      <c r="D14" s="41">
        <v>0</v>
      </c>
      <c r="E14" s="41">
        <f>155219+3331</f>
        <v>158550</v>
      </c>
      <c r="F14" s="51">
        <v>0.01881</v>
      </c>
      <c r="G14" s="41">
        <v>0</v>
      </c>
      <c r="H14" s="52"/>
    </row>
    <row r="15" spans="1:8" s="53" customFormat="1" ht="12.75">
      <c r="A15" s="19" t="s">
        <v>18</v>
      </c>
      <c r="B15" s="41">
        <v>19923</v>
      </c>
      <c r="C15" s="51">
        <v>0.00236</v>
      </c>
      <c r="D15" s="41">
        <v>0</v>
      </c>
      <c r="E15" s="41">
        <v>2988</v>
      </c>
      <c r="F15" s="51">
        <v>0.00035</v>
      </c>
      <c r="G15" s="41">
        <v>0</v>
      </c>
      <c r="H15" s="52"/>
    </row>
    <row r="16" spans="1:8" ht="12.75">
      <c r="A16" s="19" t="s">
        <v>51</v>
      </c>
      <c r="B16" s="41">
        <v>400166</v>
      </c>
      <c r="C16" s="51">
        <v>0.04748</v>
      </c>
      <c r="D16" s="41">
        <v>0</v>
      </c>
      <c r="E16" s="41">
        <v>20008</v>
      </c>
      <c r="F16" s="51">
        <v>0.00237</v>
      </c>
      <c r="G16" s="41">
        <v>0</v>
      </c>
      <c r="H16" s="52"/>
    </row>
    <row r="17" spans="1:8" s="53" customFormat="1" ht="12.75">
      <c r="A17" s="19" t="s">
        <v>7</v>
      </c>
      <c r="B17" s="41">
        <v>84088</v>
      </c>
      <c r="C17" s="51">
        <v>0.00998</v>
      </c>
      <c r="D17" s="41">
        <v>0</v>
      </c>
      <c r="E17" s="41">
        <v>17278</v>
      </c>
      <c r="F17" s="51">
        <v>0.00205</v>
      </c>
      <c r="G17" s="41">
        <v>0</v>
      </c>
      <c r="H17" s="52"/>
    </row>
    <row r="18" spans="1:8" s="53" customFormat="1" ht="12.75">
      <c r="A18" s="19" t="s">
        <v>19</v>
      </c>
      <c r="B18" s="41">
        <v>118534</v>
      </c>
      <c r="C18" s="51">
        <v>0.01406</v>
      </c>
      <c r="D18" s="41">
        <v>0</v>
      </c>
      <c r="E18" s="41">
        <v>17780</v>
      </c>
      <c r="F18" s="51">
        <v>0.00211</v>
      </c>
      <c r="G18" s="41">
        <v>0</v>
      </c>
      <c r="H18" s="52"/>
    </row>
    <row r="19" spans="1:8" s="53" customFormat="1" ht="12.75">
      <c r="A19" s="19" t="s">
        <v>20</v>
      </c>
      <c r="B19" s="41">
        <v>16036</v>
      </c>
      <c r="C19" s="51">
        <v>0.0019</v>
      </c>
      <c r="D19" s="41">
        <v>0</v>
      </c>
      <c r="E19" s="41">
        <v>2405</v>
      </c>
      <c r="F19" s="51">
        <v>0.00029</v>
      </c>
      <c r="G19" s="41">
        <v>0</v>
      </c>
      <c r="H19" s="52"/>
    </row>
    <row r="20" spans="1:8" s="53" customFormat="1" ht="12.75">
      <c r="A20" s="19" t="s">
        <v>8</v>
      </c>
      <c r="B20" s="41">
        <v>1562509</v>
      </c>
      <c r="C20" s="51">
        <v>0.18539</v>
      </c>
      <c r="D20" s="41">
        <v>0</v>
      </c>
      <c r="E20" s="41">
        <v>175147</v>
      </c>
      <c r="F20" s="51">
        <v>0.02078</v>
      </c>
      <c r="G20" s="41">
        <v>0</v>
      </c>
      <c r="H20" s="52"/>
    </row>
    <row r="21" spans="1:8" s="53" customFormat="1" ht="12.75">
      <c r="A21" s="19" t="s">
        <v>52</v>
      </c>
      <c r="B21" s="41">
        <v>278144</v>
      </c>
      <c r="C21" s="51">
        <v>0.033</v>
      </c>
      <c r="D21" s="41">
        <v>0</v>
      </c>
      <c r="E21" s="41">
        <v>13203</v>
      </c>
      <c r="F21" s="51">
        <v>0.00157</v>
      </c>
      <c r="G21" s="41">
        <v>0</v>
      </c>
      <c r="H21" s="52"/>
    </row>
    <row r="22" spans="1:9" s="53" customFormat="1" ht="12.75">
      <c r="A22" s="19" t="s">
        <v>21</v>
      </c>
      <c r="B22" s="41">
        <v>64306</v>
      </c>
      <c r="C22" s="51">
        <v>0.00763</v>
      </c>
      <c r="D22" s="41">
        <v>22207</v>
      </c>
      <c r="E22" s="41">
        <v>9646</v>
      </c>
      <c r="F22" s="51">
        <v>0.00114</v>
      </c>
      <c r="G22" s="41">
        <v>3331</v>
      </c>
      <c r="H22" s="52"/>
      <c r="I22" s="54"/>
    </row>
    <row r="23" spans="1:9" s="53" customFormat="1" ht="12.75">
      <c r="A23" s="19" t="s">
        <v>9</v>
      </c>
      <c r="B23" s="41">
        <v>351151</v>
      </c>
      <c r="C23" s="51">
        <v>0.04166</v>
      </c>
      <c r="D23" s="41">
        <v>0</v>
      </c>
      <c r="E23" s="41">
        <v>63244</v>
      </c>
      <c r="F23" s="51">
        <v>0.0075</v>
      </c>
      <c r="G23" s="41">
        <v>0</v>
      </c>
      <c r="H23" s="52"/>
      <c r="I23" s="54"/>
    </row>
    <row r="24" spans="1:9" s="53" customFormat="1" ht="12.75">
      <c r="A24" s="19" t="s">
        <v>23</v>
      </c>
      <c r="B24" s="41">
        <v>743082</v>
      </c>
      <c r="C24" s="51">
        <v>0.08817</v>
      </c>
      <c r="D24" s="41">
        <v>0</v>
      </c>
      <c r="E24" s="41">
        <v>90258</v>
      </c>
      <c r="F24" s="51">
        <v>0.01071</v>
      </c>
      <c r="G24" s="41">
        <v>0</v>
      </c>
      <c r="H24" s="52"/>
      <c r="I24" s="54"/>
    </row>
    <row r="25" spans="1:8" s="53" customFormat="1" ht="12.75">
      <c r="A25" s="19" t="s">
        <v>24</v>
      </c>
      <c r="B25" s="41">
        <v>70898</v>
      </c>
      <c r="C25" s="51">
        <v>0.00841</v>
      </c>
      <c r="D25" s="41">
        <v>0</v>
      </c>
      <c r="E25" s="41">
        <v>10635</v>
      </c>
      <c r="F25" s="51">
        <v>0.00126</v>
      </c>
      <c r="G25" s="41">
        <v>0</v>
      </c>
      <c r="H25" s="52"/>
    </row>
    <row r="26" spans="1:8" s="53" customFormat="1" ht="12.75">
      <c r="A26" s="19" t="s">
        <v>10</v>
      </c>
      <c r="B26" s="41">
        <v>1542149</v>
      </c>
      <c r="C26" s="51">
        <v>0.18298</v>
      </c>
      <c r="D26" s="41">
        <v>0</v>
      </c>
      <c r="E26" s="41">
        <v>324085</v>
      </c>
      <c r="F26" s="51">
        <v>0.03845</v>
      </c>
      <c r="G26" s="41">
        <v>0</v>
      </c>
      <c r="H26" s="52"/>
    </row>
    <row r="27" spans="1:8" s="53" customFormat="1" ht="13.5" thickBot="1">
      <c r="A27" s="19" t="s">
        <v>25</v>
      </c>
      <c r="B27" s="41">
        <v>1304797</v>
      </c>
      <c r="C27" s="51">
        <v>0.15481</v>
      </c>
      <c r="D27" s="41">
        <v>0</v>
      </c>
      <c r="E27" s="41">
        <v>0</v>
      </c>
      <c r="F27" s="51">
        <v>0</v>
      </c>
      <c r="G27" s="41">
        <v>0</v>
      </c>
      <c r="H27" s="52"/>
    </row>
    <row r="28" spans="1:7" ht="13.5" thickBot="1">
      <c r="A28" s="5" t="s">
        <v>0</v>
      </c>
      <c r="B28" s="24">
        <f aca="true" t="shared" si="0" ref="B28:G28">SUM(B10:B27)</f>
        <v>9697184</v>
      </c>
      <c r="C28" s="25">
        <f t="shared" si="0"/>
        <v>1.1505500000000002</v>
      </c>
      <c r="D28" s="24">
        <f t="shared" si="0"/>
        <v>22207</v>
      </c>
      <c r="E28" s="24">
        <f t="shared" si="0"/>
        <v>1019291</v>
      </c>
      <c r="F28" s="25">
        <f t="shared" si="0"/>
        <v>0.12093000000000001</v>
      </c>
      <c r="G28" s="24">
        <f t="shared" si="0"/>
        <v>3331</v>
      </c>
    </row>
    <row r="29" ht="13.5" thickTop="1"/>
    <row r="30" spans="1:3" ht="12.75">
      <c r="A30" s="7" t="s">
        <v>11</v>
      </c>
      <c r="B30" s="55">
        <v>8428285</v>
      </c>
      <c r="C30" s="56"/>
    </row>
    <row r="31" spans="1:4" ht="12.75" hidden="1">
      <c r="A31" s="6"/>
      <c r="B31" s="6"/>
      <c r="C31" s="6"/>
      <c r="D31" s="6"/>
    </row>
    <row r="32" spans="1:4" ht="12.75" hidden="1">
      <c r="A32" s="57" t="s">
        <v>31</v>
      </c>
      <c r="B32" s="27">
        <v>0</v>
      </c>
      <c r="C32" s="58" t="s">
        <v>34</v>
      </c>
      <c r="D32" s="59" t="s">
        <v>35</v>
      </c>
    </row>
    <row r="33" spans="1:4" ht="12.75" hidden="1">
      <c r="A33" s="60" t="s">
        <v>32</v>
      </c>
      <c r="B33" s="61">
        <f>-E28</f>
        <v>-1019291</v>
      </c>
      <c r="D33" s="62" t="s">
        <v>36</v>
      </c>
    </row>
    <row r="34" spans="1:4" ht="12.75" hidden="1">
      <c r="A34" s="60" t="s">
        <v>28</v>
      </c>
      <c r="B34" s="63">
        <v>0</v>
      </c>
      <c r="C34" s="64" t="s">
        <v>34</v>
      </c>
      <c r="D34" s="32"/>
    </row>
    <row r="35" spans="1:4" ht="13.5" hidden="1" thickBot="1">
      <c r="A35" s="65" t="s">
        <v>33</v>
      </c>
      <c r="B35" s="34">
        <f>SUM(B32:B34)</f>
        <v>-1019291</v>
      </c>
      <c r="C35" s="35" t="str">
        <f>IF(B35&lt;B28,"100%",B28/B35*100)</f>
        <v>100%</v>
      </c>
      <c r="D35" s="36"/>
    </row>
    <row r="36" spans="1:4" ht="12.75">
      <c r="A36" s="6"/>
      <c r="B36" s="6"/>
      <c r="C36" s="6"/>
      <c r="D36" s="6"/>
    </row>
    <row r="37" spans="1:8" ht="12.75">
      <c r="A37" s="1" t="s">
        <v>53</v>
      </c>
      <c r="H37" s="49"/>
    </row>
    <row r="39" spans="1:9" ht="40.5" customHeight="1">
      <c r="A39" s="71" t="s">
        <v>54</v>
      </c>
      <c r="B39" s="71"/>
      <c r="C39" s="71"/>
      <c r="D39" s="71"/>
      <c r="E39" s="71"/>
      <c r="F39" s="71"/>
      <c r="G39" s="71"/>
      <c r="H39" s="49"/>
      <c r="I39" s="14"/>
    </row>
  </sheetData>
  <sheetProtection/>
  <mergeCells count="3">
    <mergeCell ref="A7:G7"/>
    <mergeCell ref="E8:F8"/>
    <mergeCell ref="A39:G39"/>
  </mergeCells>
  <printOptions/>
  <pageMargins left="0.5" right="0.711111111111111" top="1" bottom="0.76" header="0.5" footer="0.31"/>
  <pageSetup fitToHeight="2" horizontalDpi="600" verticalDpi="600" orientation="portrait" scale="89" r:id="rId2"/>
  <headerFooter differentOddEven="1" alignWithMargins="0">
    <oddHeader>&amp;L&amp;"Gotham C2 Text,Regular"&amp;13 &amp;K0000002021 Source of Foreign Income Earned  - By Fund&amp;R&amp;K000000&amp;G</oddHeader>
    <oddFooter>&amp;L&amp;"Arial,Regular"&amp;9Information Classification: Limited Access</oddFooter>
    <evenHeader>&amp;L&amp;"Gotham C2 Text,Regular"&amp;13 &amp;K0000002021 Source of Foreign Income Earned  - By Fund&amp;R&amp;K000000&amp;G</evenHeader>
    <evenFooter>&amp;L&amp;"Arial,Regular"&amp;9Information Classification: Limited Access</evenFooter>
  </headerFooter>
  <legacyDrawingHF r:id="rId1"/>
</worksheet>
</file>

<file path=xl/worksheets/sheet4.xml><?xml version="1.0" encoding="utf-8"?>
<worksheet xmlns="http://schemas.openxmlformats.org/spreadsheetml/2006/main" xmlns:r="http://schemas.openxmlformats.org/officeDocument/2006/relationships">
  <sheetPr codeName="Sheet5"/>
  <dimension ref="A1:I44"/>
  <sheetViews>
    <sheetView workbookViewId="0" topLeftCell="A1">
      <selection activeCell="A1" sqref="A1"/>
    </sheetView>
  </sheetViews>
  <sheetFormatPr defaultColWidth="12.421875" defaultRowHeight="12.75"/>
  <cols>
    <col min="1" max="1" width="21.8515625" style="1" customWidth="1"/>
    <col min="2" max="2" width="13.57421875" style="1" customWidth="1"/>
    <col min="3" max="4" width="11.28125" style="1" customWidth="1"/>
    <col min="5" max="5" width="10.7109375" style="1" customWidth="1"/>
    <col min="6" max="7" width="12.7109375" style="1" customWidth="1"/>
    <col min="8" max="16384" width="12.421875" style="1" customWidth="1"/>
  </cols>
  <sheetData>
    <row r="1" ht="12.75">
      <c r="A1" s="47" t="s">
        <v>66</v>
      </c>
    </row>
    <row r="2" ht="12.75">
      <c r="A2" s="48" t="s">
        <v>67</v>
      </c>
    </row>
    <row r="3" ht="12.75">
      <c r="A3" s="48" t="s">
        <v>57</v>
      </c>
    </row>
    <row r="4" spans="1:2" ht="12.75">
      <c r="A4" s="48" t="s">
        <v>68</v>
      </c>
      <c r="B4" s="42"/>
    </row>
    <row r="6" ht="12.75">
      <c r="A6" s="7" t="s">
        <v>12</v>
      </c>
    </row>
    <row r="7" spans="1:9" ht="24.75" customHeight="1">
      <c r="A7" s="71" t="s">
        <v>59</v>
      </c>
      <c r="B7" s="71"/>
      <c r="C7" s="71"/>
      <c r="D7" s="71"/>
      <c r="E7" s="71"/>
      <c r="F7" s="71"/>
      <c r="G7" s="71"/>
      <c r="H7" s="49"/>
      <c r="I7" s="14"/>
    </row>
    <row r="8" spans="1:7" ht="38.25">
      <c r="A8" s="9"/>
      <c r="B8" s="10"/>
      <c r="C8" s="10"/>
      <c r="D8" s="10"/>
      <c r="E8" s="72" t="s">
        <v>4</v>
      </c>
      <c r="F8" s="73"/>
      <c r="G8" s="8" t="s">
        <v>5</v>
      </c>
    </row>
    <row r="9" spans="1:7" ht="90.75" customHeight="1">
      <c r="A9" s="17" t="s">
        <v>1</v>
      </c>
      <c r="B9" s="10" t="s">
        <v>2</v>
      </c>
      <c r="C9" s="10" t="s">
        <v>29</v>
      </c>
      <c r="D9" s="10" t="s">
        <v>3</v>
      </c>
      <c r="E9" s="11" t="s">
        <v>6</v>
      </c>
      <c r="F9" s="12" t="s">
        <v>30</v>
      </c>
      <c r="G9" s="50" t="s">
        <v>6</v>
      </c>
    </row>
    <row r="10" spans="1:8" s="53" customFormat="1" ht="12.75">
      <c r="A10" s="19" t="s">
        <v>49</v>
      </c>
      <c r="B10" s="41">
        <v>900953</v>
      </c>
      <c r="C10" s="51">
        <v>0.02918</v>
      </c>
      <c r="D10" s="41">
        <v>0</v>
      </c>
      <c r="E10" s="41">
        <v>0</v>
      </c>
      <c r="F10" s="51">
        <v>0</v>
      </c>
      <c r="G10" s="41">
        <v>0</v>
      </c>
      <c r="H10" s="52"/>
    </row>
    <row r="11" spans="1:8" s="53" customFormat="1" ht="12.75">
      <c r="A11" s="19" t="s">
        <v>69</v>
      </c>
      <c r="B11" s="41">
        <v>0</v>
      </c>
      <c r="C11" s="51">
        <v>0</v>
      </c>
      <c r="D11" s="41">
        <v>0</v>
      </c>
      <c r="E11" s="41">
        <v>9907</v>
      </c>
      <c r="F11" s="51">
        <v>0.00032</v>
      </c>
      <c r="G11" s="41">
        <v>0</v>
      </c>
      <c r="H11" s="52"/>
    </row>
    <row r="12" spans="1:8" s="53" customFormat="1" ht="12.75">
      <c r="A12" s="19" t="s">
        <v>14</v>
      </c>
      <c r="B12" s="41">
        <v>132219</v>
      </c>
      <c r="C12" s="51">
        <v>0.00428</v>
      </c>
      <c r="D12" s="41">
        <v>0</v>
      </c>
      <c r="E12" s="41">
        <v>19915</v>
      </c>
      <c r="F12" s="51">
        <v>0.00065</v>
      </c>
      <c r="G12" s="41">
        <v>0</v>
      </c>
      <c r="H12" s="52"/>
    </row>
    <row r="13" spans="1:8" s="53" customFormat="1" ht="12.75">
      <c r="A13" s="19" t="s">
        <v>70</v>
      </c>
      <c r="B13" s="41">
        <v>0</v>
      </c>
      <c r="C13" s="51">
        <v>0</v>
      </c>
      <c r="D13" s="41">
        <v>0</v>
      </c>
      <c r="E13" s="41">
        <v>34488</v>
      </c>
      <c r="F13" s="51">
        <v>0.00112</v>
      </c>
      <c r="G13" s="41">
        <v>0</v>
      </c>
      <c r="H13" s="52"/>
    </row>
    <row r="14" spans="1:8" ht="12.75">
      <c r="A14" s="19" t="s">
        <v>15</v>
      </c>
      <c r="B14" s="41">
        <v>438605</v>
      </c>
      <c r="C14" s="51">
        <v>0.01421</v>
      </c>
      <c r="D14" s="41">
        <v>0</v>
      </c>
      <c r="E14" s="41">
        <v>65847</v>
      </c>
      <c r="F14" s="51">
        <v>0.00213</v>
      </c>
      <c r="G14" s="41">
        <v>0</v>
      </c>
      <c r="H14" s="52"/>
    </row>
    <row r="15" spans="1:8" s="53" customFormat="1" ht="12.75">
      <c r="A15" s="19" t="s">
        <v>16</v>
      </c>
      <c r="B15" s="41">
        <v>51119</v>
      </c>
      <c r="C15" s="51">
        <v>0.00166</v>
      </c>
      <c r="D15" s="41">
        <v>0</v>
      </c>
      <c r="E15" s="41">
        <v>-47382</v>
      </c>
      <c r="F15" s="51">
        <v>-0.00153</v>
      </c>
      <c r="G15" s="41">
        <v>0</v>
      </c>
      <c r="H15" s="52"/>
    </row>
    <row r="16" spans="1:8" s="53" customFormat="1" ht="12.75">
      <c r="A16" s="19" t="s">
        <v>17</v>
      </c>
      <c r="B16" s="41">
        <v>3074809</v>
      </c>
      <c r="C16" s="51">
        <v>0.0996</v>
      </c>
      <c r="D16" s="41">
        <v>0</v>
      </c>
      <c r="E16" s="41">
        <v>729235</v>
      </c>
      <c r="F16" s="51">
        <v>0.02362</v>
      </c>
      <c r="G16" s="41">
        <v>5745</v>
      </c>
      <c r="H16" s="52"/>
    </row>
    <row r="17" spans="1:8" s="53" customFormat="1" ht="12.75">
      <c r="A17" s="19" t="s">
        <v>18</v>
      </c>
      <c r="B17" s="41">
        <v>888568</v>
      </c>
      <c r="C17" s="51">
        <v>0.02878</v>
      </c>
      <c r="D17" s="41">
        <v>0</v>
      </c>
      <c r="E17" s="41">
        <v>133284</v>
      </c>
      <c r="F17" s="51">
        <v>0.00432</v>
      </c>
      <c r="G17" s="41">
        <v>0</v>
      </c>
      <c r="H17" s="52"/>
    </row>
    <row r="18" spans="1:8" s="53" customFormat="1" ht="12.75">
      <c r="A18" s="19" t="s">
        <v>60</v>
      </c>
      <c r="B18" s="41">
        <v>667332</v>
      </c>
      <c r="C18" s="51">
        <v>0.02162</v>
      </c>
      <c r="D18" s="41">
        <v>0</v>
      </c>
      <c r="E18" s="41">
        <v>0</v>
      </c>
      <c r="F18" s="51">
        <v>0</v>
      </c>
      <c r="G18" s="41">
        <v>0</v>
      </c>
      <c r="H18" s="52"/>
    </row>
    <row r="19" spans="1:8" s="53" customFormat="1" ht="12.75">
      <c r="A19" s="19" t="s">
        <v>7</v>
      </c>
      <c r="B19" s="41">
        <v>55609.799999999996</v>
      </c>
      <c r="C19" s="51">
        <v>0.0018</v>
      </c>
      <c r="D19" s="41">
        <v>0</v>
      </c>
      <c r="E19" s="41">
        <f>219840.75-208719-208719</f>
        <v>-197597.25</v>
      </c>
      <c r="F19" s="51">
        <v>-0.0064</v>
      </c>
      <c r="G19" s="41">
        <v>0</v>
      </c>
      <c r="H19" s="52"/>
    </row>
    <row r="20" spans="1:8" s="53" customFormat="1" ht="12.75">
      <c r="A20" s="19" t="s">
        <v>19</v>
      </c>
      <c r="B20" s="41">
        <v>320532</v>
      </c>
      <c r="C20" s="51">
        <v>0.01038</v>
      </c>
      <c r="D20" s="41">
        <v>0</v>
      </c>
      <c r="E20" s="41">
        <v>0</v>
      </c>
      <c r="F20" s="51">
        <v>0</v>
      </c>
      <c r="G20" s="41">
        <v>0</v>
      </c>
      <c r="H20" s="52"/>
    </row>
    <row r="21" spans="1:8" s="53" customFormat="1" ht="12.75">
      <c r="A21" s="19" t="s">
        <v>20</v>
      </c>
      <c r="B21" s="41">
        <v>125890</v>
      </c>
      <c r="C21" s="51">
        <v>0.00408</v>
      </c>
      <c r="D21" s="41">
        <v>0</v>
      </c>
      <c r="E21" s="41">
        <v>18884</v>
      </c>
      <c r="F21" s="51">
        <v>0.00061</v>
      </c>
      <c r="G21" s="41">
        <v>0</v>
      </c>
      <c r="H21" s="52"/>
    </row>
    <row r="22" spans="1:8" s="53" customFormat="1" ht="12.75">
      <c r="A22" s="19" t="s">
        <v>8</v>
      </c>
      <c r="B22" s="41">
        <v>3066337</v>
      </c>
      <c r="C22" s="51">
        <v>0.09932</v>
      </c>
      <c r="D22" s="41">
        <v>0</v>
      </c>
      <c r="E22" s="41">
        <v>300422</v>
      </c>
      <c r="F22" s="51">
        <v>0.00973</v>
      </c>
      <c r="G22" s="41">
        <v>440</v>
      </c>
      <c r="H22" s="52"/>
    </row>
    <row r="23" spans="1:8" s="53" customFormat="1" ht="12.75">
      <c r="A23" s="19" t="s">
        <v>21</v>
      </c>
      <c r="B23" s="41">
        <v>900451</v>
      </c>
      <c r="C23" s="51">
        <v>0.02917</v>
      </c>
      <c r="D23" s="41">
        <v>0</v>
      </c>
      <c r="E23" s="41">
        <v>126330</v>
      </c>
      <c r="F23" s="51">
        <v>0.00409</v>
      </c>
      <c r="G23" s="41">
        <v>0</v>
      </c>
      <c r="H23" s="52"/>
    </row>
    <row r="24" spans="1:8" s="53" customFormat="1" ht="12.75">
      <c r="A24" s="19" t="s">
        <v>61</v>
      </c>
      <c r="B24" s="41">
        <v>383971</v>
      </c>
      <c r="C24" s="51">
        <v>0.01244</v>
      </c>
      <c r="D24" s="41">
        <v>0</v>
      </c>
      <c r="E24" s="41">
        <v>96182</v>
      </c>
      <c r="F24" s="51">
        <v>0.00312</v>
      </c>
      <c r="G24" s="41">
        <v>0</v>
      </c>
      <c r="H24" s="52"/>
    </row>
    <row r="25" spans="1:8" s="53" customFormat="1" ht="12.75">
      <c r="A25" s="19" t="s">
        <v>22</v>
      </c>
      <c r="B25" s="41">
        <v>576335</v>
      </c>
      <c r="C25" s="51">
        <v>0.01867</v>
      </c>
      <c r="D25" s="41">
        <v>0</v>
      </c>
      <c r="E25" s="41">
        <v>86450</v>
      </c>
      <c r="F25" s="51">
        <v>0.0028</v>
      </c>
      <c r="G25" s="41">
        <v>0</v>
      </c>
      <c r="H25" s="52"/>
    </row>
    <row r="26" spans="1:8" s="53" customFormat="1" ht="12.75">
      <c r="A26" s="19" t="s">
        <v>71</v>
      </c>
      <c r="B26" s="41">
        <v>562187</v>
      </c>
      <c r="C26" s="51">
        <v>0.01821</v>
      </c>
      <c r="D26" s="41">
        <v>0</v>
      </c>
      <c r="E26" s="41">
        <v>84328</v>
      </c>
      <c r="F26" s="51">
        <v>0.00273</v>
      </c>
      <c r="G26" s="41">
        <v>0</v>
      </c>
      <c r="H26" s="52"/>
    </row>
    <row r="27" spans="1:8" s="53" customFormat="1" ht="12.75">
      <c r="A27" s="19" t="s">
        <v>9</v>
      </c>
      <c r="B27" s="41">
        <v>1143417</v>
      </c>
      <c r="C27" s="51">
        <v>0.03704</v>
      </c>
      <c r="D27" s="41">
        <v>0</v>
      </c>
      <c r="E27" s="41">
        <v>188684</v>
      </c>
      <c r="F27" s="51">
        <v>0.00611</v>
      </c>
      <c r="G27" s="41">
        <v>0</v>
      </c>
      <c r="H27" s="52"/>
    </row>
    <row r="28" spans="1:8" s="53" customFormat="1" ht="12.75">
      <c r="A28" s="19" t="s">
        <v>23</v>
      </c>
      <c r="B28" s="41">
        <v>157041</v>
      </c>
      <c r="C28" s="51">
        <v>0.00509</v>
      </c>
      <c r="D28" s="41">
        <v>0</v>
      </c>
      <c r="E28" s="41">
        <v>21117</v>
      </c>
      <c r="F28" s="51">
        <v>0.00068</v>
      </c>
      <c r="G28" s="41">
        <v>2439</v>
      </c>
      <c r="H28" s="52"/>
    </row>
    <row r="29" spans="1:8" s="53" customFormat="1" ht="12.75">
      <c r="A29" s="19" t="s">
        <v>24</v>
      </c>
      <c r="B29" s="41">
        <v>1681250</v>
      </c>
      <c r="C29" s="51">
        <v>0.05446</v>
      </c>
      <c r="D29" s="41">
        <v>0</v>
      </c>
      <c r="E29" s="41">
        <v>118474</v>
      </c>
      <c r="F29" s="51">
        <v>0.00384</v>
      </c>
      <c r="G29" s="41">
        <v>0</v>
      </c>
      <c r="H29" s="52"/>
    </row>
    <row r="30" spans="1:8" s="53" customFormat="1" ht="12.75">
      <c r="A30" s="19" t="s">
        <v>10</v>
      </c>
      <c r="B30" s="41">
        <v>595584</v>
      </c>
      <c r="C30" s="51">
        <v>0.01929</v>
      </c>
      <c r="D30" s="41">
        <v>0</v>
      </c>
      <c r="E30" s="41">
        <v>124624</v>
      </c>
      <c r="F30" s="51">
        <v>0.00404</v>
      </c>
      <c r="G30" s="41">
        <v>0</v>
      </c>
      <c r="H30" s="52"/>
    </row>
    <row r="31" spans="1:8" s="53" customFormat="1" ht="13.5" thickBot="1">
      <c r="A31" s="19" t="s">
        <v>25</v>
      </c>
      <c r="B31" s="41">
        <v>2386022</v>
      </c>
      <c r="C31" s="51">
        <v>0.07729</v>
      </c>
      <c r="D31" s="41">
        <v>0</v>
      </c>
      <c r="E31" s="41">
        <v>0</v>
      </c>
      <c r="F31" s="51">
        <v>0</v>
      </c>
      <c r="G31" s="41">
        <v>0</v>
      </c>
      <c r="H31" s="52"/>
    </row>
    <row r="32" spans="1:7" ht="13.5" thickBot="1">
      <c r="A32" s="5" t="s">
        <v>0</v>
      </c>
      <c r="B32" s="24">
        <f aca="true" t="shared" si="0" ref="B32:G32">SUM(B10:B31)</f>
        <v>18108231.8</v>
      </c>
      <c r="C32" s="25">
        <f t="shared" si="0"/>
        <v>0.58657</v>
      </c>
      <c r="D32" s="24">
        <f t="shared" si="0"/>
        <v>0</v>
      </c>
      <c r="E32" s="24">
        <f t="shared" si="0"/>
        <v>1913191.75</v>
      </c>
      <c r="F32" s="25">
        <f t="shared" si="0"/>
        <v>0.06197999999999999</v>
      </c>
      <c r="G32" s="24">
        <f t="shared" si="0"/>
        <v>8624</v>
      </c>
    </row>
    <row r="33" ht="13.5" thickTop="1"/>
    <row r="34" spans="1:2" ht="12.75" hidden="1">
      <c r="A34" s="66" t="s">
        <v>27</v>
      </c>
      <c r="B34" s="20">
        <v>160956</v>
      </c>
    </row>
    <row r="35" spans="1:5" ht="12.75">
      <c r="A35" s="7" t="s">
        <v>11</v>
      </c>
      <c r="B35" s="55">
        <v>30872541</v>
      </c>
      <c r="C35" s="68"/>
      <c r="E35" s="61"/>
    </row>
    <row r="36" spans="1:4" ht="12.75" hidden="1">
      <c r="A36" s="6"/>
      <c r="B36" s="6"/>
      <c r="C36" s="6"/>
      <c r="D36" s="6"/>
    </row>
    <row r="37" spans="1:4" ht="12.75" hidden="1">
      <c r="A37" s="57" t="s">
        <v>31</v>
      </c>
      <c r="B37" s="27">
        <v>0</v>
      </c>
      <c r="C37" s="58" t="s">
        <v>34</v>
      </c>
      <c r="D37" s="59" t="s">
        <v>35</v>
      </c>
    </row>
    <row r="38" spans="1:4" ht="12.75" hidden="1">
      <c r="A38" s="60" t="s">
        <v>32</v>
      </c>
      <c r="B38" s="61">
        <f>-E32</f>
        <v>-1913191.75</v>
      </c>
      <c r="D38" s="62" t="s">
        <v>36</v>
      </c>
    </row>
    <row r="39" spans="1:4" ht="12.75" hidden="1">
      <c r="A39" s="60" t="s">
        <v>28</v>
      </c>
      <c r="B39" s="63">
        <v>0</v>
      </c>
      <c r="C39" s="64" t="s">
        <v>34</v>
      </c>
      <c r="D39" s="32"/>
    </row>
    <row r="40" spans="1:4" ht="13.5" hidden="1" thickBot="1">
      <c r="A40" s="65" t="s">
        <v>33</v>
      </c>
      <c r="B40" s="34">
        <f>SUM(B37:B39)</f>
        <v>-1913191.75</v>
      </c>
      <c r="C40" s="35" t="str">
        <f>IF(B40&lt;B32,"100%",B32/B40*100)</f>
        <v>100%</v>
      </c>
      <c r="D40" s="36"/>
    </row>
    <row r="41" spans="1:4" ht="12.75">
      <c r="A41" s="6"/>
      <c r="B41" s="6"/>
      <c r="C41" s="6"/>
      <c r="D41" s="6"/>
    </row>
    <row r="42" spans="1:8" ht="12.75">
      <c r="A42" s="1" t="s">
        <v>64</v>
      </c>
      <c r="H42" s="49"/>
    </row>
    <row r="44" spans="1:9" ht="40.5" customHeight="1">
      <c r="A44" s="71" t="s">
        <v>65</v>
      </c>
      <c r="B44" s="71"/>
      <c r="C44" s="71"/>
      <c r="D44" s="71"/>
      <c r="E44" s="71"/>
      <c r="F44" s="71"/>
      <c r="G44" s="71"/>
      <c r="H44" s="49"/>
      <c r="I44" s="14"/>
    </row>
  </sheetData>
  <sheetProtection/>
  <mergeCells count="3">
    <mergeCell ref="A7:G7"/>
    <mergeCell ref="E8:F8"/>
    <mergeCell ref="A44:G44"/>
  </mergeCells>
  <printOptions/>
  <pageMargins left="0.5" right="0.711111111111111" top="1" bottom="0.76" header="0.5" footer="0.31"/>
  <pageSetup fitToHeight="2" horizontalDpi="600" verticalDpi="600" orientation="portrait" r:id="rId2"/>
  <headerFooter differentOddEven="1" alignWithMargins="0">
    <oddHeader>&amp;L&amp;"Gotham C2 Text,Regular"&amp;13 &amp;K0000002021 Source of Foreign Income Earned  - By Fund&amp;R&amp;K000000&amp;G</oddHeader>
    <oddFooter>&amp;L&amp;"Arial,Regular"&amp;9Information Classification: Limited Access</oddFooter>
    <evenHeader>&amp;L&amp;"Gotham C2 Text,Regular"&amp;13 &amp;K0000002021 Source of Foreign Income Earned  - By Fund&amp;R&amp;K000000&amp;G</evenHeader>
    <evenFooter>&amp;L&amp;"Arial,Regular"&amp;9Information Classification: Limited Access</evenFooter>
  </headerFooter>
  <legacyDrawingHF r:id="rId1"/>
</worksheet>
</file>

<file path=xl/worksheets/sheet5.xml><?xml version="1.0" encoding="utf-8"?>
<worksheet xmlns="http://schemas.openxmlformats.org/spreadsheetml/2006/main" xmlns:r="http://schemas.openxmlformats.org/officeDocument/2006/relationships">
  <sheetPr codeName="Sheet4"/>
  <dimension ref="A1:I42"/>
  <sheetViews>
    <sheetView workbookViewId="0" topLeftCell="A1">
      <selection activeCell="A1" sqref="A1"/>
    </sheetView>
  </sheetViews>
  <sheetFormatPr defaultColWidth="12.421875" defaultRowHeight="12.75"/>
  <cols>
    <col min="1" max="1" width="21.8515625" style="1" customWidth="1"/>
    <col min="2" max="2" width="12.00390625" style="1" customWidth="1"/>
    <col min="3" max="4" width="11.28125" style="1" customWidth="1"/>
    <col min="5" max="5" width="10.7109375" style="1" customWidth="1"/>
    <col min="6" max="7" width="12.7109375" style="1" customWidth="1"/>
    <col min="8" max="16384" width="12.421875" style="1" customWidth="1"/>
  </cols>
  <sheetData>
    <row r="1" ht="12.75">
      <c r="A1" s="7" t="s">
        <v>55</v>
      </c>
    </row>
    <row r="2" ht="12.75">
      <c r="A2" s="1" t="s">
        <v>56</v>
      </c>
    </row>
    <row r="3" ht="12.75">
      <c r="A3" s="1" t="s">
        <v>57</v>
      </c>
    </row>
    <row r="4" spans="1:2" ht="12.75">
      <c r="A4" s="1" t="s">
        <v>58</v>
      </c>
      <c r="B4" s="42"/>
    </row>
    <row r="6" ht="12.75">
      <c r="A6" s="7" t="s">
        <v>12</v>
      </c>
    </row>
    <row r="7" spans="1:9" ht="24.75" customHeight="1">
      <c r="A7" s="71" t="s">
        <v>59</v>
      </c>
      <c r="B7" s="71"/>
      <c r="C7" s="71"/>
      <c r="D7" s="71"/>
      <c r="E7" s="71"/>
      <c r="F7" s="71"/>
      <c r="G7" s="71"/>
      <c r="H7" s="49"/>
      <c r="I7" s="14"/>
    </row>
    <row r="8" spans="1:7" ht="38.25">
      <c r="A8" s="9"/>
      <c r="B8" s="10"/>
      <c r="C8" s="10"/>
      <c r="D8" s="10"/>
      <c r="E8" s="72" t="s">
        <v>4</v>
      </c>
      <c r="F8" s="73"/>
      <c r="G8" s="8" t="s">
        <v>5</v>
      </c>
    </row>
    <row r="9" spans="1:7" ht="90.75" customHeight="1">
      <c r="A9" s="17" t="s">
        <v>1</v>
      </c>
      <c r="B9" s="10" t="s">
        <v>2</v>
      </c>
      <c r="C9" s="10" t="s">
        <v>29</v>
      </c>
      <c r="D9" s="10" t="s">
        <v>3</v>
      </c>
      <c r="E9" s="11" t="s">
        <v>6</v>
      </c>
      <c r="F9" s="12" t="s">
        <v>30</v>
      </c>
      <c r="G9" s="50" t="s">
        <v>6</v>
      </c>
    </row>
    <row r="10" spans="1:8" s="53" customFormat="1" ht="12.75">
      <c r="A10" s="19" t="s">
        <v>49</v>
      </c>
      <c r="B10" s="41">
        <v>210193</v>
      </c>
      <c r="C10" s="51">
        <v>0.01608</v>
      </c>
      <c r="D10" s="41">
        <v>0</v>
      </c>
      <c r="E10" s="41">
        <v>331</v>
      </c>
      <c r="F10" s="51">
        <v>3E-05</v>
      </c>
      <c r="G10" s="41">
        <v>0</v>
      </c>
      <c r="H10" s="52"/>
    </row>
    <row r="11" spans="1:8" s="53" customFormat="1" ht="12.75">
      <c r="A11" s="19" t="s">
        <v>14</v>
      </c>
      <c r="B11" s="41">
        <v>172682</v>
      </c>
      <c r="C11" s="51">
        <v>0.01321</v>
      </c>
      <c r="D11" s="41">
        <v>0</v>
      </c>
      <c r="E11" s="41">
        <v>25902</v>
      </c>
      <c r="F11" s="51">
        <v>0.00198</v>
      </c>
      <c r="G11" s="41">
        <v>0</v>
      </c>
      <c r="H11" s="52"/>
    </row>
    <row r="12" spans="1:8" s="53" customFormat="1" ht="12.75">
      <c r="A12" s="19" t="s">
        <v>16</v>
      </c>
      <c r="B12" s="41">
        <v>75767</v>
      </c>
      <c r="C12" s="51">
        <v>0.0058</v>
      </c>
      <c r="D12" s="41">
        <v>0</v>
      </c>
      <c r="E12" s="41">
        <v>11365</v>
      </c>
      <c r="F12" s="51">
        <v>0.00087</v>
      </c>
      <c r="G12" s="41">
        <v>0</v>
      </c>
      <c r="H12" s="52"/>
    </row>
    <row r="13" spans="1:8" s="53" customFormat="1" ht="12.75">
      <c r="A13" s="19" t="s">
        <v>17</v>
      </c>
      <c r="B13" s="41">
        <v>778582</v>
      </c>
      <c r="C13" s="51">
        <v>0.05956</v>
      </c>
      <c r="D13" s="41">
        <v>0</v>
      </c>
      <c r="E13" s="41">
        <v>123002</v>
      </c>
      <c r="F13" s="51">
        <v>0.00941</v>
      </c>
      <c r="G13" s="41">
        <v>0</v>
      </c>
      <c r="H13" s="52"/>
    </row>
    <row r="14" spans="1:8" s="53" customFormat="1" ht="12.75">
      <c r="A14" s="19" t="s">
        <v>18</v>
      </c>
      <c r="B14" s="41">
        <v>567302</v>
      </c>
      <c r="C14" s="51">
        <v>0.0434</v>
      </c>
      <c r="D14" s="41">
        <v>0</v>
      </c>
      <c r="E14" s="41">
        <v>44691</v>
      </c>
      <c r="F14" s="51">
        <v>0.00342</v>
      </c>
      <c r="G14" s="41">
        <v>0</v>
      </c>
      <c r="H14" s="52"/>
    </row>
    <row r="15" spans="1:8" s="53" customFormat="1" ht="12.75">
      <c r="A15" s="19" t="s">
        <v>60</v>
      </c>
      <c r="B15" s="41">
        <v>55687</v>
      </c>
      <c r="C15" s="51">
        <v>0.00426</v>
      </c>
      <c r="D15" s="41">
        <v>0</v>
      </c>
      <c r="E15" s="41">
        <v>0</v>
      </c>
      <c r="F15" s="51">
        <v>0</v>
      </c>
      <c r="G15" s="41">
        <v>0</v>
      </c>
      <c r="H15" s="52"/>
    </row>
    <row r="16" spans="1:8" s="53" customFormat="1" ht="12.75">
      <c r="A16" s="19" t="s">
        <v>19</v>
      </c>
      <c r="B16" s="41">
        <v>52130</v>
      </c>
      <c r="C16" s="51">
        <v>0.00399</v>
      </c>
      <c r="D16" s="41">
        <v>0</v>
      </c>
      <c r="E16" s="41">
        <v>0</v>
      </c>
      <c r="F16" s="51">
        <v>0</v>
      </c>
      <c r="G16" s="41">
        <v>0</v>
      </c>
      <c r="H16" s="52"/>
    </row>
    <row r="17" spans="1:8" s="53" customFormat="1" ht="12.75">
      <c r="A17" s="19" t="s">
        <v>20</v>
      </c>
      <c r="B17" s="41">
        <v>0</v>
      </c>
      <c r="C17" s="51">
        <v>0</v>
      </c>
      <c r="D17" s="41">
        <v>0</v>
      </c>
      <c r="E17" s="41">
        <v>2037.58</v>
      </c>
      <c r="F17" s="51">
        <v>0.00016</v>
      </c>
      <c r="G17" s="41">
        <v>0</v>
      </c>
      <c r="H17" s="52"/>
    </row>
    <row r="18" spans="1:8" s="53" customFormat="1" ht="12.75">
      <c r="A18" s="19" t="s">
        <v>8</v>
      </c>
      <c r="B18" s="41">
        <v>870420</v>
      </c>
      <c r="C18" s="51">
        <v>0.06659</v>
      </c>
      <c r="D18" s="41">
        <v>0</v>
      </c>
      <c r="E18" s="41">
        <v>90609</v>
      </c>
      <c r="F18" s="51">
        <v>0.00693</v>
      </c>
      <c r="G18" s="41">
        <v>0</v>
      </c>
      <c r="H18" s="52"/>
    </row>
    <row r="19" spans="1:8" s="53" customFormat="1" ht="12.75">
      <c r="A19" s="19" t="s">
        <v>21</v>
      </c>
      <c r="B19" s="41">
        <v>215538</v>
      </c>
      <c r="C19" s="51">
        <v>0.01649</v>
      </c>
      <c r="D19" s="41">
        <v>0</v>
      </c>
      <c r="E19" s="41">
        <v>21856</v>
      </c>
      <c r="F19" s="51">
        <v>0.00167</v>
      </c>
      <c r="G19" s="41">
        <v>0</v>
      </c>
      <c r="H19" s="52"/>
    </row>
    <row r="20" spans="1:8" s="53" customFormat="1" ht="12.75">
      <c r="A20" s="19" t="s">
        <v>61</v>
      </c>
      <c r="B20" s="41">
        <v>67708</v>
      </c>
      <c r="C20" s="51">
        <v>0.00518</v>
      </c>
      <c r="D20" s="41">
        <v>0</v>
      </c>
      <c r="E20" s="41">
        <v>16927</v>
      </c>
      <c r="F20" s="51">
        <v>0.00129</v>
      </c>
      <c r="G20" s="41">
        <v>0</v>
      </c>
      <c r="H20" s="52"/>
    </row>
    <row r="21" spans="1:8" s="53" customFormat="1" ht="12.75">
      <c r="A21" s="19" t="s">
        <v>22</v>
      </c>
      <c r="B21" s="41">
        <v>0</v>
      </c>
      <c r="C21" s="51">
        <v>0</v>
      </c>
      <c r="D21" s="41">
        <v>0</v>
      </c>
      <c r="E21" s="41">
        <v>3619</v>
      </c>
      <c r="F21" s="51">
        <v>0.00028</v>
      </c>
      <c r="G21" s="41">
        <v>0</v>
      </c>
      <c r="H21" s="52"/>
    </row>
    <row r="22" spans="1:8" s="53" customFormat="1" ht="12.75">
      <c r="A22" s="19" t="s">
        <v>62</v>
      </c>
      <c r="B22" s="41">
        <v>32169</v>
      </c>
      <c r="C22" s="51">
        <v>0.00246</v>
      </c>
      <c r="D22" s="41">
        <v>0</v>
      </c>
      <c r="E22" s="41">
        <v>0</v>
      </c>
      <c r="F22" s="51">
        <v>0</v>
      </c>
      <c r="G22" s="41">
        <v>0</v>
      </c>
      <c r="H22" s="52"/>
    </row>
    <row r="23" spans="1:8" s="53" customFormat="1" ht="12.75">
      <c r="A23" s="19" t="s">
        <v>9</v>
      </c>
      <c r="B23" s="41">
        <v>179897</v>
      </c>
      <c r="C23" s="51">
        <v>0.01376</v>
      </c>
      <c r="D23" s="41">
        <v>0</v>
      </c>
      <c r="E23" s="41">
        <v>24789</v>
      </c>
      <c r="F23" s="51">
        <v>0.0019</v>
      </c>
      <c r="G23" s="41">
        <v>4895</v>
      </c>
      <c r="H23" s="52"/>
    </row>
    <row r="24" spans="1:8" s="53" customFormat="1" ht="12.75">
      <c r="A24" s="19" t="s">
        <v>23</v>
      </c>
      <c r="B24" s="41">
        <v>9977</v>
      </c>
      <c r="C24" s="51">
        <v>0.00076</v>
      </c>
      <c r="D24" s="41">
        <v>0</v>
      </c>
      <c r="E24" s="41">
        <v>1497</v>
      </c>
      <c r="F24" s="51">
        <v>0.00011</v>
      </c>
      <c r="G24" s="41">
        <v>0</v>
      </c>
      <c r="H24" s="52"/>
    </row>
    <row r="25" spans="1:8" s="53" customFormat="1" ht="12.75">
      <c r="A25" s="19" t="s">
        <v>63</v>
      </c>
      <c r="B25" s="41">
        <v>14191</v>
      </c>
      <c r="C25" s="51">
        <v>0.00109</v>
      </c>
      <c r="D25" s="41">
        <v>0</v>
      </c>
      <c r="E25" s="41">
        <v>2129</v>
      </c>
      <c r="F25" s="51">
        <v>0.00016</v>
      </c>
      <c r="G25" s="41">
        <v>0</v>
      </c>
      <c r="H25" s="52"/>
    </row>
    <row r="26" spans="1:8" s="53" customFormat="1" ht="12.75">
      <c r="A26" s="19" t="s">
        <v>24</v>
      </c>
      <c r="B26" s="41">
        <v>279708</v>
      </c>
      <c r="C26" s="51">
        <v>0.0214</v>
      </c>
      <c r="D26" s="41">
        <v>0</v>
      </c>
      <c r="E26" s="41">
        <v>31079</v>
      </c>
      <c r="F26" s="51">
        <v>0.00238</v>
      </c>
      <c r="G26" s="41">
        <v>0</v>
      </c>
      <c r="H26" s="52"/>
    </row>
    <row r="27" spans="1:8" s="53" customFormat="1" ht="12.75">
      <c r="A27" s="19" t="s">
        <v>10</v>
      </c>
      <c r="B27" s="41">
        <v>144541</v>
      </c>
      <c r="C27" s="51">
        <v>0.01106</v>
      </c>
      <c r="D27" s="41">
        <v>0</v>
      </c>
      <c r="E27" s="41">
        <v>24953.020000000004</v>
      </c>
      <c r="F27" s="51">
        <v>0.00191</v>
      </c>
      <c r="G27" s="41">
        <v>0</v>
      </c>
      <c r="H27" s="52"/>
    </row>
    <row r="28" spans="1:8" s="53" customFormat="1" ht="13.5" thickBot="1">
      <c r="A28" s="19" t="s">
        <v>25</v>
      </c>
      <c r="B28" s="41">
        <v>1072309</v>
      </c>
      <c r="C28" s="51">
        <v>0.08203</v>
      </c>
      <c r="D28" s="41">
        <v>0</v>
      </c>
      <c r="E28" s="41">
        <v>0</v>
      </c>
      <c r="F28" s="51">
        <v>0</v>
      </c>
      <c r="G28" s="41">
        <v>0</v>
      </c>
      <c r="H28" s="52"/>
    </row>
    <row r="29" spans="1:7" ht="13.5" thickBot="1">
      <c r="A29" s="5" t="s">
        <v>0</v>
      </c>
      <c r="B29" s="24">
        <f aca="true" t="shared" si="0" ref="B29:G29">SUM(B10:B28)</f>
        <v>4798801</v>
      </c>
      <c r="C29" s="25">
        <f t="shared" si="0"/>
        <v>0.3671199999999999</v>
      </c>
      <c r="D29" s="24">
        <f t="shared" si="0"/>
        <v>0</v>
      </c>
      <c r="E29" s="24">
        <f t="shared" si="0"/>
        <v>424786.6</v>
      </c>
      <c r="F29" s="25">
        <f t="shared" si="0"/>
        <v>0.0325</v>
      </c>
      <c r="G29" s="24">
        <f t="shared" si="0"/>
        <v>4895</v>
      </c>
    </row>
    <row r="30" ht="13.5" thickTop="1"/>
    <row r="31" spans="1:2" ht="12.75" hidden="1">
      <c r="A31" s="66" t="s">
        <v>27</v>
      </c>
      <c r="B31" s="20">
        <v>15667</v>
      </c>
    </row>
    <row r="32" ht="12.75" hidden="1">
      <c r="A32" s="67"/>
    </row>
    <row r="33" spans="1:3" ht="12.75">
      <c r="A33" s="7" t="s">
        <v>11</v>
      </c>
      <c r="B33" s="55">
        <v>13071662</v>
      </c>
      <c r="C33" s="56"/>
    </row>
    <row r="34" spans="1:4" ht="12.75">
      <c r="A34" s="6"/>
      <c r="B34" s="6"/>
      <c r="C34" s="6"/>
      <c r="D34" s="6"/>
    </row>
    <row r="35" spans="1:4" ht="12.75" hidden="1">
      <c r="A35" s="57" t="s">
        <v>31</v>
      </c>
      <c r="B35" s="27">
        <v>0</v>
      </c>
      <c r="C35" s="58" t="s">
        <v>34</v>
      </c>
      <c r="D35" s="59" t="s">
        <v>35</v>
      </c>
    </row>
    <row r="36" spans="1:4" ht="12.75" hidden="1">
      <c r="A36" s="60" t="s">
        <v>32</v>
      </c>
      <c r="B36" s="61">
        <f>-E29</f>
        <v>-424786.6</v>
      </c>
      <c r="D36" s="62" t="s">
        <v>36</v>
      </c>
    </row>
    <row r="37" spans="1:4" ht="12.75" hidden="1">
      <c r="A37" s="60" t="s">
        <v>28</v>
      </c>
      <c r="B37" s="63">
        <v>0</v>
      </c>
      <c r="C37" s="64" t="s">
        <v>34</v>
      </c>
      <c r="D37" s="32"/>
    </row>
    <row r="38" spans="1:4" ht="13.5" hidden="1" thickBot="1">
      <c r="A38" s="65" t="s">
        <v>33</v>
      </c>
      <c r="B38" s="34">
        <f>SUM(B35:B37)</f>
        <v>-424786.6</v>
      </c>
      <c r="C38" s="35" t="str">
        <f>IF(B38&lt;B29,"100%",B29/B38*100)</f>
        <v>100%</v>
      </c>
      <c r="D38" s="36"/>
    </row>
    <row r="39" spans="1:4" ht="12.75" hidden="1">
      <c r="A39" s="6"/>
      <c r="B39" s="6"/>
      <c r="C39" s="6"/>
      <c r="D39" s="6"/>
    </row>
    <row r="40" spans="1:8" ht="12.75">
      <c r="A40" s="1" t="s">
        <v>64</v>
      </c>
      <c r="H40" s="49"/>
    </row>
    <row r="42" spans="1:9" ht="40.5" customHeight="1">
      <c r="A42" s="71" t="s">
        <v>65</v>
      </c>
      <c r="B42" s="71"/>
      <c r="C42" s="71"/>
      <c r="D42" s="71"/>
      <c r="E42" s="71"/>
      <c r="F42" s="71"/>
      <c r="G42" s="71"/>
      <c r="H42" s="49"/>
      <c r="I42" s="14"/>
    </row>
  </sheetData>
  <sheetProtection/>
  <mergeCells count="3">
    <mergeCell ref="A7:G7"/>
    <mergeCell ref="E8:F8"/>
    <mergeCell ref="A42:G42"/>
  </mergeCells>
  <printOptions/>
  <pageMargins left="0.5" right="0.711111111111111" top="1" bottom="0.76" header="0.5" footer="0.31"/>
  <pageSetup fitToHeight="2" horizontalDpi="600" verticalDpi="600" orientation="portrait" r:id="rId2"/>
  <headerFooter differentOddEven="1" alignWithMargins="0">
    <oddHeader>&amp;L&amp;"Gotham C2 Text,Regular"&amp;13 &amp;K0000002021 Source of Foreign Income Earned  - By Fund&amp;R&amp;K000000&amp;G</oddHeader>
    <oddFooter>&amp;L&amp;"Arial,Regular"&amp;9Information Classification: Limited Access</oddFooter>
    <evenHeader>&amp;L&amp;"Gotham C2 Text,Regular"&amp;13 &amp;K0000002021 Source of Foreign Income Earned  - By Fund&amp;R&amp;K000000&amp;G</evenHeader>
    <evenFooter>&amp;L&amp;"Arial,Regular"&amp;9Information Classification: Limited Access</even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Putnam Investments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sfletcher</dc:creator>
  <cp:keywords>Limited Access</cp:keywords>
  <dc:description/>
  <cp:lastModifiedBy>Kimberly Santos</cp:lastModifiedBy>
  <cp:lastPrinted>2021-12-14T01:10:09Z</cp:lastPrinted>
  <dcterms:created xsi:type="dcterms:W3CDTF">2004-07-30T17:29:27Z</dcterms:created>
  <dcterms:modified xsi:type="dcterms:W3CDTF">2021-12-27T23:14:16Z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a814c840-9f7f-4c33-9d39-df4274471951</vt:lpwstr>
  </property>
  <property fmtid="{D5CDD505-2E9C-101B-9397-08002B2CF9AE}" pid="3" name="SSCClassification">
    <vt:lpwstr>LA</vt:lpwstr>
  </property>
  <property fmtid="{D5CDD505-2E9C-101B-9397-08002B2CF9AE}" pid="4" name="SSCVisualMarks">
    <vt:lpwstr>Y</vt:lpwstr>
  </property>
  <property fmtid="{D5CDD505-2E9C-101B-9397-08002B2CF9AE}" pid="5" name="_NewReviewCycle">
    <vt:lpwstr/>
  </property>
</Properties>
</file>